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P:\sante\3.Pôle Pandémies-Initiative5%\16. L'Accélérateur\8. Projets en développement\AMI Paludisme 2024\POST COPIL\Kit Candidature AMI\"/>
    </mc:Choice>
  </mc:AlternateContent>
  <bookViews>
    <workbookView xWindow="0" yWindow="0" windowWidth="23040" windowHeight="8040" tabRatio="500"/>
  </bookViews>
  <sheets>
    <sheet name="AMI pédiatrique" sheetId="8" r:id="rId1"/>
  </sheets>
  <definedNames>
    <definedName name="KIKOU" localSheetId="0">#REF!</definedName>
    <definedName name="KIKOU">#REF!</definedName>
    <definedName name="_xlnm.Print_Area" localSheetId="0">'AMI pédiatrique'!$B$1:$U$32</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Q9" i="8" l="1"/>
  <c r="Q7" i="8"/>
  <c r="Q13" i="8" l="1"/>
  <c r="Q27" i="8"/>
  <c r="Q24" i="8"/>
  <c r="Q11" i="8"/>
  <c r="Q18" i="8" l="1"/>
  <c r="V27" i="8" l="1"/>
  <c r="M27" i="8"/>
  <c r="L27" i="8"/>
  <c r="K27" i="8"/>
  <c r="J27" i="8"/>
  <c r="M24" i="8"/>
  <c r="L24" i="8"/>
  <c r="K24" i="8"/>
  <c r="J24" i="8"/>
  <c r="Q20" i="8"/>
  <c r="M20" i="8"/>
  <c r="L20" i="8"/>
  <c r="K20" i="8"/>
  <c r="J20" i="8"/>
  <c r="Q22" i="8"/>
  <c r="M22" i="8"/>
  <c r="L22" i="8"/>
  <c r="K22" i="8"/>
  <c r="J22" i="8"/>
  <c r="V16" i="8"/>
  <c r="Q16" i="8"/>
  <c r="M16" i="8"/>
  <c r="L16" i="8"/>
  <c r="K16" i="8"/>
  <c r="J16" i="8"/>
  <c r="V15" i="8"/>
  <c r="Q15" i="8"/>
  <c r="M15" i="8"/>
  <c r="L15" i="8"/>
  <c r="K15" i="8"/>
  <c r="J15" i="8"/>
  <c r="V18" i="8"/>
  <c r="M18" i="8"/>
  <c r="L18" i="8"/>
  <c r="K18" i="8"/>
  <c r="J18" i="8"/>
  <c r="V13" i="8"/>
  <c r="M13" i="8"/>
  <c r="L13" i="8"/>
  <c r="K13" i="8"/>
  <c r="J13" i="8"/>
  <c r="M9" i="8"/>
  <c r="L9" i="8"/>
  <c r="K9" i="8"/>
  <c r="J9" i="8"/>
  <c r="M11" i="8"/>
  <c r="L11" i="8"/>
  <c r="K11" i="8"/>
  <c r="J11" i="8"/>
  <c r="V7" i="8"/>
  <c r="M7" i="8"/>
  <c r="L7" i="8"/>
  <c r="K7" i="8"/>
  <c r="J7" i="8"/>
  <c r="Q33" i="8" l="1"/>
  <c r="P15" i="8" s="1"/>
  <c r="N18" i="8"/>
  <c r="S18" i="8" s="1"/>
  <c r="T18" i="8" s="1"/>
  <c r="N7" i="8"/>
  <c r="S7" i="8" s="1"/>
  <c r="N24" i="8"/>
  <c r="S24" i="8" s="1"/>
  <c r="T24" i="8" s="1"/>
  <c r="N15" i="8"/>
  <c r="S15" i="8" s="1"/>
  <c r="N9" i="8"/>
  <c r="S9" i="8" s="1"/>
  <c r="T9" i="8" s="1"/>
  <c r="N22" i="8"/>
  <c r="S22" i="8" s="1"/>
  <c r="T22" i="8" s="1"/>
  <c r="N27" i="8"/>
  <c r="S27" i="8" s="1"/>
  <c r="T27" i="8" s="1"/>
  <c r="N20" i="8"/>
  <c r="S20" i="8" s="1"/>
  <c r="T20" i="8" s="1"/>
  <c r="N16" i="8"/>
  <c r="S16" i="8" s="1"/>
  <c r="T16" i="8" s="1"/>
  <c r="N13" i="8"/>
  <c r="S13" i="8" s="1"/>
  <c r="T13" i="8" s="1"/>
  <c r="N11" i="8"/>
  <c r="S11" i="8" s="1"/>
  <c r="T11" i="8" s="1"/>
  <c r="P16" i="8" l="1"/>
  <c r="P13" i="8"/>
  <c r="P7" i="8"/>
  <c r="P11" i="8"/>
  <c r="P9" i="8"/>
  <c r="P18" i="8"/>
  <c r="P27" i="8"/>
  <c r="T33" i="8"/>
  <c r="P24" i="8"/>
  <c r="T7" i="8"/>
  <c r="P20" i="8"/>
  <c r="P22" i="8"/>
  <c r="T34" i="8"/>
  <c r="G29" i="8" s="1"/>
  <c r="T15" i="8"/>
  <c r="P33" i="8" l="1"/>
</calcChain>
</file>

<file path=xl/sharedStrings.xml><?xml version="1.0" encoding="utf-8"?>
<sst xmlns="http://schemas.openxmlformats.org/spreadsheetml/2006/main" count="54" uniqueCount="39">
  <si>
    <t>En partie 
50%-80%</t>
  </si>
  <si>
    <t>Satisfaisant  &gt; 80%</t>
  </si>
  <si>
    <t>Coefficient</t>
  </si>
  <si>
    <t>Les commentaires sont très fortement encouragés</t>
  </si>
  <si>
    <t>TOTAL</t>
  </si>
  <si>
    <t>Oui</t>
  </si>
  <si>
    <t>Non</t>
  </si>
  <si>
    <t>Note du projet par rapport à la rubrique</t>
  </si>
  <si>
    <r>
      <t xml:space="preserve">Merci d'indiquer par une croix (X ou x) votre choix. 
</t>
    </r>
    <r>
      <rPr>
        <i/>
        <sz val="11"/>
        <color indexed="10"/>
        <rFont val="Calibri"/>
        <family val="2"/>
      </rPr>
      <t>Un choix possible par réponse.
Si l'affirmation porte sur un point non abordé par le partenaire, indiquer A Améliorer &lt;50%</t>
    </r>
  </si>
  <si>
    <t>Non satisfaisant  &lt; 50%</t>
  </si>
  <si>
    <t xml:space="preserve">Bénéficiaires </t>
  </si>
  <si>
    <t>Partenariats</t>
  </si>
  <si>
    <t>Stratégie déployée et méthodologie d'intervention</t>
  </si>
  <si>
    <t xml:space="preserve">Une dynamique de partenariat existe déjà entre les partenaires et le travail est conçu et organisé de façon conjointe. </t>
  </si>
  <si>
    <t>Renforcement des capacités</t>
  </si>
  <si>
    <t xml:space="preserve">Eléments positifs : </t>
  </si>
  <si>
    <t>Eléments négatifs ou limites :</t>
  </si>
  <si>
    <t xml:space="preserve">Périmètre géographique du projet </t>
  </si>
  <si>
    <t xml:space="preserve">La sélection des bénéficiaires est pertinente au regard de leurs besoins et cohérente avec les objectifs du projet </t>
  </si>
  <si>
    <t>Note (automatique)</t>
  </si>
  <si>
    <t>Budget prévu et capacités de gestion</t>
  </si>
  <si>
    <t>L’enveloppe budgétaire demandée est cohérente avec les activités prévues; bonne appréciation de l’équipe dédiée à la gestion administrative et financière au sein de la structure; L’organisation a la capacité à gérer des financements similaires</t>
  </si>
  <si>
    <t xml:space="preserve">CRITERES </t>
  </si>
  <si>
    <t>Appréciation générale : Très Favorable/Favorable/Défavorable.</t>
  </si>
  <si>
    <t>Commentaire détaillé</t>
  </si>
  <si>
    <t>Approche genre, diversité et inclusion</t>
  </si>
  <si>
    <t>Contexte et problématique du projet</t>
  </si>
  <si>
    <t>Le contexte, la problématique sanitaires et les besoins sont clairement identifiés et justifiés.</t>
  </si>
  <si>
    <t>La stratégie et la méthodologie proposées sont pertinentes</t>
  </si>
  <si>
    <r>
      <t xml:space="preserve">Une démarche de renforcement des capacités </t>
    </r>
    <r>
      <rPr>
        <b/>
        <sz val="10"/>
        <color theme="8" tint="-0.249977111117893"/>
        <rFont val="Calibri"/>
        <family val="2"/>
      </rPr>
      <t xml:space="preserve">et de compétences </t>
    </r>
    <r>
      <rPr>
        <b/>
        <sz val="10"/>
        <color indexed="21"/>
        <rFont val="Calibri"/>
        <family val="2"/>
      </rPr>
      <t>claire des partenaires de mise en œuvre</t>
    </r>
    <r>
      <rPr>
        <b/>
        <sz val="10"/>
        <color indexed="21"/>
        <rFont val="Calibri"/>
        <family val="2"/>
      </rPr>
      <t xml:space="preserve"> et/ou une démarche de transfert de compétences est intégrée au projet</t>
    </r>
  </si>
  <si>
    <r>
      <rPr>
        <b/>
        <sz val="11"/>
        <rFont val="Calibri"/>
        <family val="2"/>
      </rPr>
      <t xml:space="preserve">L'évaluateur∙trice est invité∙e à traduire en points son instruction de la note conceptuelle, au regard des critères listés ci-dessous. 
Un seul choix est possible par critère.
Le nombre de points attribué par critère dépend de la case cochée : </t>
    </r>
    <r>
      <rPr>
        <b/>
        <sz val="11"/>
        <color rgb="FFFF0000"/>
        <rFont val="Calibri"/>
        <family val="2"/>
      </rPr>
      <t xml:space="preserve">
Non Satisfaisant = 0 points 
En Partie = 3 points
Satisfaisant = 5 points.
</t>
    </r>
    <r>
      <rPr>
        <b/>
        <sz val="11"/>
        <rFont val="Calibri"/>
        <family val="2"/>
      </rPr>
      <t xml:space="preserve">Le nombre de points attribués par critère est alors multiplié par le coefficient relatif à chaque critère/sous-critère. 
</t>
    </r>
    <r>
      <rPr>
        <b/>
        <sz val="11"/>
        <color rgb="FFFF0000"/>
        <rFont val="Calibri"/>
        <family val="2"/>
      </rPr>
      <t xml:space="preserve">
</t>
    </r>
    <r>
      <rPr>
        <b/>
        <sz val="11"/>
        <rFont val="Calibri"/>
        <family val="2"/>
      </rPr>
      <t xml:space="preserve">En sus de son évaluation notée, l'évaluateur∙trice est invitée à indiquer son appréciation générale du projet : </t>
    </r>
    <r>
      <rPr>
        <b/>
        <sz val="11"/>
        <color rgb="FFFF0000"/>
        <rFont val="Calibri"/>
        <family val="2"/>
      </rPr>
      <t xml:space="preserve">
Très Favorable/Favorable/Réservé/Défavorable.</t>
    </r>
  </si>
  <si>
    <t>Complémentarité avec les programmes soutenus par le FM et les Plans nationaux</t>
  </si>
  <si>
    <r>
      <t>Le projet explique sa complémentarité avec les programmes soutenus par le FM dans le ou les pays.</t>
    </r>
    <r>
      <rPr>
        <b/>
        <sz val="10"/>
        <color rgb="FF008080"/>
        <rFont val="Calibri"/>
        <family val="2"/>
      </rPr>
      <t xml:space="preserve">
Le projet décrit les programmes soutenus par le FM et les Plans nationaux</t>
    </r>
    <r>
      <rPr>
        <b/>
        <sz val="10"/>
        <color indexed="21"/>
        <rFont val="Calibri"/>
        <family val="2"/>
      </rPr>
      <t xml:space="preserve"> dans le ou les pays et la manière dont il prévoit de s’inscrire en cohérence / complémentarité avec ceux-ci et/ou avec la stratégie du FM.</t>
    </r>
  </si>
  <si>
    <t>Objectifs et résultats</t>
  </si>
  <si>
    <t>Les objectifs et résultats sont pertinents au regard des besoins identifiés</t>
  </si>
  <si>
    <t xml:space="preserve">Le projet explique la stratégie mise en place pour intégrer en transversal cette approche (une analyse genre est prévue, le projet lutte contre les inégalités de genre, les déterminants du genre, la diversité et l'inclusion sont pris en compte pour assurer un accès effectif aux services de santé, etc.). </t>
  </si>
  <si>
    <t>Le périmètre géographique du projet est clair et logique au regard de enjeux sanitaires connus
La zone d’intervention et/ou la dimension multipays (si pertinent) sont précisées (milieu urbain vs milieu rural par exemple) et justifiées.</t>
  </si>
  <si>
    <t xml:space="preserve">L'approche proposée est communautaire, genrée et intégrée, et inclut au moins une thématique transversale (1) santé environnement, 2) suivi et surveillance communautaire, (3) renforcement de capacité des agents de santé communautaire. 
</t>
  </si>
  <si>
    <t>GRILLE D'ANALYSE DES NOTES CONCEPTUELLES SOUMISES DANS LE CADRE DE L'AVIS A MANIFESTATIONS D'INTERET SUR LA LUTTE CONTRE LE PALUDISME DE L'ACCÉLÉRATEUR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</si>
</sst>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1"/>
      <color indexed="8"/>
      <name val="Calibri"/>
      <family val="2"/>
    </font>
    <font>
      <sz val="10"/>
      <color indexed="8"/>
      <name val="Calibri"/>
      <family val="2"/>
    </font>
    <font>
      <sz val="10"/>
      <name val="Calibri"/>
      <family val="2"/>
    </font>
    <font>
      <b/>
      <sz val="11"/>
      <color indexed="21"/>
      <name val="Calibri"/>
      <family val="2"/>
    </font>
    <font>
      <b/>
      <sz val="10"/>
      <color indexed="21"/>
      <name val="Calibri"/>
      <family val="2"/>
    </font>
    <font>
      <b/>
      <sz val="10"/>
      <name val="Calibri"/>
      <family val="2"/>
    </font>
    <font>
      <b/>
      <sz val="10"/>
      <color rgb="FFFF0000"/>
      <name val="Calibri"/>
      <family val="2"/>
    </font>
    <font>
      <b/>
      <sz val="10"/>
      <color rgb="FF008080"/>
      <name val="Calibri"/>
      <family val="2"/>
    </font>
    <font>
      <b/>
      <sz val="12"/>
      <color rgb="FFFF0000"/>
      <name val="Calibri"/>
      <family val="2"/>
    </font>
    <font>
      <b/>
      <sz val="10"/>
      <color indexed="8"/>
      <name val="Calibri"/>
      <family val="2"/>
    </font>
    <font>
      <u/>
      <sz val="11"/>
      <color theme="10"/>
      <name val="Calibri"/>
      <family val="2"/>
    </font>
    <font>
      <u/>
      <sz val="11"/>
      <color theme="11"/>
      <name val="Calibri"/>
      <family val="2"/>
    </font>
    <font>
      <b/>
      <sz val="12"/>
      <color indexed="21"/>
      <name val="Calibri"/>
      <family val="2"/>
    </font>
    <font>
      <sz val="11"/>
      <color indexed="8"/>
      <name val="Calibri"/>
      <family val="2"/>
    </font>
    <font>
      <b/>
      <sz val="11"/>
      <color rgb="FFFF0000"/>
      <name val="Calibri"/>
      <family val="2"/>
    </font>
    <font>
      <i/>
      <sz val="11"/>
      <color indexed="10"/>
      <name val="Calibri"/>
      <family val="2"/>
    </font>
    <font>
      <i/>
      <sz val="11"/>
      <color rgb="FFFF0000"/>
      <name val="Calibri"/>
      <family val="2"/>
    </font>
    <font>
      <sz val="11"/>
      <color indexed="8"/>
      <name val="Arial"/>
      <family val="2"/>
    </font>
    <font>
      <b/>
      <sz val="10"/>
      <color theme="8" tint="-0.249977111117893"/>
      <name val="Calibri"/>
      <family val="2"/>
    </font>
    <font>
      <b/>
      <sz val="11"/>
      <name val="Calibri"/>
      <family val="2"/>
    </font>
    <font>
      <b/>
      <sz val="16"/>
      <name val="Calibri"/>
      <family val="2"/>
    </font>
    <font>
      <b/>
      <sz val="16"/>
      <color rgb="FF0070C0"/>
      <name val="Calibri"/>
      <family val="2"/>
    </font>
    <font>
      <i/>
      <sz val="10"/>
      <color indexed="8"/>
      <name val="Calibri"/>
      <family val="2"/>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indexed="9"/>
      </left>
      <right/>
      <top/>
      <bottom style="thin">
        <color indexed="9"/>
      </bottom>
      <diagonal/>
    </border>
    <border>
      <left/>
      <right/>
      <top/>
      <bottom style="thin">
        <color indexed="9"/>
      </bottom>
      <diagonal/>
    </border>
    <border>
      <left style="thin">
        <color indexed="9"/>
      </left>
      <right style="thin">
        <color indexed="9"/>
      </right>
      <top/>
      <bottom style="thin">
        <color indexed="9"/>
      </bottom>
      <diagonal/>
    </border>
    <border>
      <left style="thin">
        <color indexed="9"/>
      </left>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auto="1"/>
      </left>
      <right style="thin">
        <color auto="1"/>
      </right>
      <top style="thin">
        <color auto="1"/>
      </top>
      <bottom style="thin">
        <color auto="1"/>
      </bottom>
      <diagonal/>
    </border>
    <border>
      <left/>
      <right style="thin">
        <color indexed="9"/>
      </right>
      <top style="thin">
        <color indexed="9"/>
      </top>
      <bottom style="thin">
        <color indexed="9"/>
      </bottom>
      <diagonal/>
    </border>
    <border>
      <left/>
      <right style="thin">
        <color auto="1"/>
      </right>
      <top style="thin">
        <color auto="1"/>
      </top>
      <bottom style="thin">
        <color auto="1"/>
      </bottom>
      <diagonal/>
    </border>
    <border>
      <left style="thin">
        <color indexed="9"/>
      </left>
      <right style="thin">
        <color indexed="9"/>
      </right>
      <top style="thin">
        <color indexed="9"/>
      </top>
      <bottom/>
      <diagonal/>
    </border>
    <border>
      <left/>
      <right/>
      <top style="thin">
        <color indexed="9"/>
      </top>
      <bottom/>
      <diagonal/>
    </border>
    <border>
      <left/>
      <right style="thin">
        <color indexed="9"/>
      </right>
      <top/>
      <bottom/>
      <diagonal/>
    </border>
    <border>
      <left style="thin">
        <color indexed="9"/>
      </left>
      <right/>
      <top style="thin">
        <color indexed="9"/>
      </top>
      <bottom/>
      <diagonal/>
    </border>
    <border>
      <left/>
      <right style="thin">
        <color indexed="9"/>
      </right>
      <top style="thin">
        <color indexed="9"/>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9"/>
      </right>
      <top/>
      <bottom style="thin">
        <color indexed="9"/>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style="thin">
        <color indexed="9"/>
      </right>
      <top style="thin">
        <color indexed="9"/>
      </top>
      <bottom style="thin">
        <color indexed="9"/>
      </bottom>
      <diagonal/>
    </border>
    <border>
      <left style="thin">
        <color indexed="64"/>
      </left>
      <right style="thin">
        <color indexed="64"/>
      </right>
      <top style="thin">
        <color indexed="64"/>
      </top>
      <bottom style="thin">
        <color indexed="64"/>
      </bottom>
      <diagonal/>
    </border>
    <border>
      <left style="thin">
        <color indexed="9"/>
      </left>
      <right/>
      <top/>
      <bottom/>
      <diagonal/>
    </border>
    <border>
      <left/>
      <right style="thin">
        <color indexed="9"/>
      </right>
      <top style="thin">
        <color indexed="9"/>
      </top>
      <bottom style="thin">
        <color indexed="9"/>
      </bottom>
      <diagonal/>
    </border>
    <border>
      <left style="thin">
        <color indexed="64"/>
      </left>
      <right style="thin">
        <color indexed="64"/>
      </right>
      <top style="thin">
        <color indexed="64"/>
      </top>
      <bottom style="thin">
        <color indexed="64"/>
      </bottom>
      <diagonal/>
    </border>
    <border>
      <left/>
      <right/>
      <top style="thin">
        <color indexed="9"/>
      </top>
      <bottom style="thin">
        <color indexed="9"/>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s>
  <cellStyleXfs count="4">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9" fontId="13" fillId="0" borderId="0" applyFont="0" applyFill="0" applyBorder="0" applyAlignment="0" applyProtection="0"/>
  </cellStyleXfs>
  <cellXfs count="157">
    <xf numFmtId="0" fontId="0" fillId="0" borderId="0" xfId="0"/>
    <xf numFmtId="0" fontId="1" fillId="0" borderId="1" xfId="0" applyFont="1" applyBorder="1"/>
    <xf numFmtId="0" fontId="1" fillId="0" borderId="2" xfId="0" applyFont="1" applyBorder="1"/>
    <xf numFmtId="0" fontId="1" fillId="0" borderId="2" xfId="0" applyFont="1" applyBorder="1" applyAlignment="1">
      <alignment horizontal="center"/>
    </xf>
    <xf numFmtId="0" fontId="1" fillId="0" borderId="3" xfId="0" applyFont="1" applyBorder="1"/>
    <xf numFmtId="1" fontId="2" fillId="0" borderId="3" xfId="0" applyNumberFormat="1" applyFont="1" applyBorder="1"/>
    <xf numFmtId="1" fontId="1" fillId="0" borderId="3" xfId="0" applyNumberFormat="1" applyFont="1" applyBorder="1"/>
    <xf numFmtId="0" fontId="1" fillId="0" borderId="3" xfId="0" applyFont="1" applyBorder="1" applyAlignment="1">
      <alignment horizontal="left" wrapText="1"/>
    </xf>
    <xf numFmtId="0" fontId="1" fillId="0" borderId="5" xfId="0" applyFont="1" applyBorder="1"/>
    <xf numFmtId="1" fontId="2" fillId="0" borderId="5" xfId="0" applyNumberFormat="1" applyFont="1" applyBorder="1"/>
    <xf numFmtId="1" fontId="1" fillId="0" borderId="5" xfId="0" applyNumberFormat="1" applyFont="1" applyBorder="1"/>
    <xf numFmtId="0" fontId="1" fillId="0" borderId="5" xfId="0" applyFont="1" applyBorder="1" applyAlignment="1">
      <alignment horizontal="left" wrapText="1"/>
    </xf>
    <xf numFmtId="0" fontId="1" fillId="0" borderId="0" xfId="0" applyFont="1" applyBorder="1" applyAlignment="1">
      <alignment horizontal="left" wrapText="1"/>
    </xf>
    <xf numFmtId="0" fontId="4" fillId="0" borderId="0" xfId="0" applyFont="1" applyBorder="1" applyAlignment="1">
      <alignment horizontal="left" vertical="center" wrapText="1"/>
    </xf>
    <xf numFmtId="0" fontId="1" fillId="0" borderId="5" xfId="0" applyFont="1" applyBorder="1" applyAlignment="1">
      <alignment horizontal="center"/>
    </xf>
    <xf numFmtId="0" fontId="1" fillId="0" borderId="0" xfId="0" applyFont="1" applyBorder="1"/>
    <xf numFmtId="1" fontId="2" fillId="0" borderId="0" xfId="0" applyNumberFormat="1" applyFont="1" applyBorder="1"/>
    <xf numFmtId="1" fontId="1" fillId="0" borderId="0" xfId="0" applyNumberFormat="1" applyFont="1" applyBorder="1"/>
    <xf numFmtId="0" fontId="4" fillId="0" borderId="10" xfId="0" applyFont="1" applyBorder="1" applyAlignment="1">
      <alignment horizontal="left" vertical="center" wrapText="1"/>
    </xf>
    <xf numFmtId="0" fontId="4" fillId="0" borderId="0" xfId="0" applyFont="1" applyBorder="1" applyAlignment="1">
      <alignment horizontal="center" vertical="center" wrapText="1"/>
    </xf>
    <xf numFmtId="1" fontId="5" fillId="0" borderId="0" xfId="0" applyNumberFormat="1" applyFont="1" applyBorder="1" applyAlignment="1">
      <alignment horizontal="left" vertical="center" wrapText="1"/>
    </xf>
    <xf numFmtId="1" fontId="4" fillId="0" borderId="0" xfId="0" applyNumberFormat="1" applyFont="1" applyBorder="1" applyAlignment="1">
      <alignment horizontal="left" vertical="center" wrapText="1"/>
    </xf>
    <xf numFmtId="0" fontId="6" fillId="0" borderId="0" xfId="0" applyFont="1" applyBorder="1" applyAlignment="1">
      <alignment vertical="center" wrapText="1"/>
    </xf>
    <xf numFmtId="0" fontId="6" fillId="0" borderId="11" xfId="0" applyFont="1" applyBorder="1" applyAlignment="1">
      <alignment vertical="center" wrapText="1"/>
    </xf>
    <xf numFmtId="0" fontId="1" fillId="0" borderId="9" xfId="0" applyFont="1" applyBorder="1"/>
    <xf numFmtId="1" fontId="2" fillId="0" borderId="9" xfId="0" applyNumberFormat="1" applyFont="1" applyBorder="1"/>
    <xf numFmtId="1" fontId="1" fillId="0" borderId="9" xfId="0" applyNumberFormat="1" applyFont="1" applyBorder="1"/>
    <xf numFmtId="0" fontId="1" fillId="0" borderId="4" xfId="0" applyFont="1" applyBorder="1"/>
    <xf numFmtId="0" fontId="4" fillId="0" borderId="6" xfId="0" applyFont="1" applyBorder="1" applyAlignment="1">
      <alignment horizontal="center" vertical="center" wrapText="1"/>
    </xf>
    <xf numFmtId="1" fontId="5" fillId="0" borderId="6" xfId="0" applyNumberFormat="1" applyFont="1" applyBorder="1" applyAlignment="1">
      <alignment horizontal="left" vertical="center" wrapText="1"/>
    </xf>
    <xf numFmtId="1" fontId="4" fillId="0" borderId="6" xfId="0" applyNumberFormat="1" applyFont="1" applyBorder="1" applyAlignment="1">
      <alignment horizontal="left" vertical="center" wrapText="1"/>
    </xf>
    <xf numFmtId="0" fontId="1" fillId="0" borderId="13" xfId="0" applyFont="1" applyBorder="1"/>
    <xf numFmtId="0" fontId="4"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1" fillId="2" borderId="0" xfId="0" applyFont="1" applyFill="1" applyBorder="1"/>
    <xf numFmtId="0" fontId="1" fillId="2" borderId="0" xfId="0" applyFont="1" applyFill="1" applyBorder="1" applyAlignment="1">
      <alignment horizontal="center"/>
    </xf>
    <xf numFmtId="1" fontId="5" fillId="2" borderId="0" xfId="0" applyNumberFormat="1" applyFont="1" applyFill="1" applyBorder="1" applyAlignment="1">
      <alignment horizontal="left" vertical="center" wrapText="1"/>
    </xf>
    <xf numFmtId="1" fontId="4" fillId="2" borderId="0" xfId="0" applyNumberFormat="1" applyFont="1" applyFill="1" applyBorder="1" applyAlignment="1">
      <alignment horizontal="left" vertical="center" wrapText="1"/>
    </xf>
    <xf numFmtId="0" fontId="1" fillId="2" borderId="0" xfId="0" applyFont="1" applyFill="1" applyBorder="1" applyAlignment="1">
      <alignment horizontal="left" wrapText="1"/>
    </xf>
    <xf numFmtId="0" fontId="4" fillId="2" borderId="6" xfId="0" applyFont="1" applyFill="1" applyBorder="1" applyAlignment="1">
      <alignment horizontal="left" vertical="center" wrapText="1"/>
    </xf>
    <xf numFmtId="0" fontId="4" fillId="0" borderId="6" xfId="0" applyFont="1" applyFill="1" applyBorder="1" applyAlignment="1">
      <alignment horizontal="left" vertical="center" wrapText="1"/>
    </xf>
    <xf numFmtId="0" fontId="5" fillId="0" borderId="0" xfId="0" applyFont="1" applyBorder="1" applyAlignment="1">
      <alignment horizontal="left" vertical="top" wrapText="1"/>
    </xf>
    <xf numFmtId="0" fontId="7" fillId="0" borderId="0" xfId="0" applyFont="1" applyBorder="1" applyAlignment="1">
      <alignment horizontal="left"/>
    </xf>
    <xf numFmtId="0" fontId="9" fillId="0" borderId="0" xfId="0" applyFont="1" applyBorder="1"/>
    <xf numFmtId="1" fontId="5" fillId="0" borderId="0" xfId="0" applyNumberFormat="1" applyFont="1" applyBorder="1"/>
    <xf numFmtId="1" fontId="9" fillId="0" borderId="0" xfId="0" applyNumberFormat="1" applyFont="1" applyBorder="1"/>
    <xf numFmtId="0" fontId="1" fillId="0" borderId="0" xfId="0" applyFont="1" applyBorder="1" applyAlignment="1">
      <alignment horizontal="left" vertical="top" wrapText="1"/>
    </xf>
    <xf numFmtId="1" fontId="2" fillId="0" borderId="13" xfId="0" applyNumberFormat="1" applyFont="1" applyBorder="1"/>
    <xf numFmtId="1" fontId="1" fillId="0" borderId="13" xfId="0" applyNumberFormat="1" applyFont="1" applyBorder="1"/>
    <xf numFmtId="0" fontId="1" fillId="0" borderId="13" xfId="0" applyFont="1" applyBorder="1" applyAlignment="1">
      <alignment horizontal="left" wrapText="1"/>
    </xf>
    <xf numFmtId="0" fontId="1" fillId="0" borderId="0" xfId="0" applyFont="1" applyBorder="1" applyAlignment="1">
      <alignment horizontal="center"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3" fillId="0" borderId="10" xfId="0" applyFont="1" applyBorder="1" applyAlignment="1">
      <alignment horizontal="left"/>
    </xf>
    <xf numFmtId="0" fontId="6" fillId="0" borderId="0" xfId="0" applyFont="1" applyBorder="1" applyAlignment="1">
      <alignment horizontal="left" vertical="center" wrapText="1"/>
    </xf>
    <xf numFmtId="164" fontId="4" fillId="0" borderId="0" xfId="3" applyNumberFormat="1" applyFont="1" applyBorder="1" applyAlignment="1">
      <alignment horizontal="left" vertical="center" wrapText="1"/>
    </xf>
    <xf numFmtId="0" fontId="1" fillId="0" borderId="0" xfId="0" applyFont="1" applyBorder="1" applyAlignment="1">
      <alignment horizontal="left" vertical="top"/>
    </xf>
    <xf numFmtId="0" fontId="6" fillId="0" borderId="3" xfId="0" applyFont="1" applyBorder="1" applyAlignment="1">
      <alignment horizontal="left" wrapText="1"/>
    </xf>
    <xf numFmtId="0" fontId="6" fillId="0" borderId="5" xfId="0" applyFont="1" applyBorder="1" applyAlignment="1">
      <alignment horizontal="left" wrapText="1"/>
    </xf>
    <xf numFmtId="0" fontId="6" fillId="0" borderId="9" xfId="0" applyFont="1" applyBorder="1" applyAlignment="1">
      <alignment horizontal="left" wrapText="1"/>
    </xf>
    <xf numFmtId="0" fontId="6" fillId="0" borderId="0" xfId="0" applyFont="1" applyBorder="1" applyAlignment="1">
      <alignment horizontal="left" wrapText="1"/>
    </xf>
    <xf numFmtId="0" fontId="16" fillId="0" borderId="9" xfId="0" applyFont="1" applyBorder="1" applyAlignment="1">
      <alignment horizontal="left" vertical="top" wrapText="1"/>
    </xf>
    <xf numFmtId="0" fontId="3" fillId="0" borderId="4" xfId="0" applyFont="1" applyBorder="1" applyAlignment="1">
      <alignment vertical="center" wrapText="1"/>
    </xf>
    <xf numFmtId="0" fontId="12" fillId="0" borderId="4" xfId="0" applyFont="1" applyBorder="1" applyAlignment="1">
      <alignment horizontal="center" vertical="center" wrapText="1"/>
    </xf>
    <xf numFmtId="0" fontId="1" fillId="0" borderId="3" xfId="0" applyFont="1" applyBorder="1" applyAlignment="1">
      <alignmen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6" xfId="0" applyFont="1" applyFill="1" applyBorder="1" applyAlignment="1">
      <alignment horizontal="center" vertical="center"/>
    </xf>
    <xf numFmtId="0" fontId="1" fillId="0" borderId="0" xfId="0" applyFont="1" applyFill="1" applyBorder="1" applyAlignment="1">
      <alignment horizontal="center" vertical="center"/>
    </xf>
    <xf numFmtId="0" fontId="9" fillId="0" borderId="0" xfId="0" applyFont="1" applyBorder="1" applyAlignment="1">
      <alignment vertical="center"/>
    </xf>
    <xf numFmtId="0" fontId="1" fillId="0" borderId="13" xfId="0" applyFont="1" applyBorder="1" applyAlignment="1">
      <alignment vertical="center"/>
    </xf>
    <xf numFmtId="0" fontId="1" fillId="0" borderId="0" xfId="0" applyFont="1" applyBorder="1" applyAlignment="1">
      <alignment horizontal="center"/>
    </xf>
    <xf numFmtId="0" fontId="6" fillId="0" borderId="7" xfId="0" applyFont="1" applyBorder="1" applyAlignment="1">
      <alignment horizontal="left" wrapText="1"/>
    </xf>
    <xf numFmtId="0" fontId="1" fillId="0" borderId="16" xfId="0" applyFont="1" applyBorder="1"/>
    <xf numFmtId="0" fontId="1" fillId="0" borderId="16" xfId="0" applyFont="1" applyBorder="1" applyAlignment="1">
      <alignment vertical="center"/>
    </xf>
    <xf numFmtId="1" fontId="2" fillId="0" borderId="16" xfId="0" applyNumberFormat="1" applyFont="1" applyBorder="1"/>
    <xf numFmtId="1" fontId="1" fillId="0" borderId="16" xfId="0" applyNumberFormat="1" applyFont="1" applyBorder="1"/>
    <xf numFmtId="0" fontId="1" fillId="0" borderId="16" xfId="0" applyFont="1" applyBorder="1" applyAlignment="1">
      <alignment horizontal="left" wrapText="1"/>
    </xf>
    <xf numFmtId="2" fontId="8" fillId="0" borderId="15" xfId="0" applyNumberFormat="1" applyFont="1" applyFill="1" applyBorder="1"/>
    <xf numFmtId="0" fontId="6" fillId="0" borderId="19" xfId="0" applyFont="1" applyBorder="1" applyAlignment="1">
      <alignment horizontal="left" wrapText="1"/>
    </xf>
    <xf numFmtId="0" fontId="1" fillId="0" borderId="19" xfId="0" applyFont="1" applyBorder="1"/>
    <xf numFmtId="0" fontId="3" fillId="0" borderId="0" xfId="0" applyFont="1" applyBorder="1" applyAlignment="1">
      <alignment horizontal="left"/>
    </xf>
    <xf numFmtId="0" fontId="4" fillId="2" borderId="20" xfId="0" applyFont="1" applyFill="1" applyBorder="1" applyAlignment="1">
      <alignment horizontal="center" vertical="center" wrapText="1"/>
    </xf>
    <xf numFmtId="0" fontId="1" fillId="0" borderId="20" xfId="0" applyFont="1" applyFill="1" applyBorder="1" applyAlignment="1">
      <alignment horizontal="center" vertical="center"/>
    </xf>
    <xf numFmtId="0" fontId="3" fillId="0" borderId="21" xfId="0" applyFont="1" applyBorder="1" applyAlignment="1">
      <alignment horizontal="left"/>
    </xf>
    <xf numFmtId="1" fontId="5" fillId="2" borderId="20" xfId="0" applyNumberFormat="1" applyFont="1" applyFill="1" applyBorder="1" applyAlignment="1">
      <alignment horizontal="left" vertical="center" wrapText="1"/>
    </xf>
    <xf numFmtId="1" fontId="4" fillId="2" borderId="20" xfId="0" applyNumberFormat="1" applyFont="1" applyFill="1" applyBorder="1" applyAlignment="1">
      <alignment horizontal="left" vertical="center" wrapText="1"/>
    </xf>
    <xf numFmtId="0" fontId="6" fillId="0" borderId="22" xfId="0" applyFont="1" applyBorder="1" applyAlignment="1">
      <alignment horizontal="left" wrapText="1"/>
    </xf>
    <xf numFmtId="0" fontId="17" fillId="0" borderId="20" xfId="0" applyFont="1" applyBorder="1" applyAlignment="1">
      <alignment vertical="center"/>
    </xf>
    <xf numFmtId="0" fontId="2" fillId="2" borderId="6" xfId="0" applyFont="1" applyFill="1" applyBorder="1" applyAlignment="1">
      <alignment horizontal="center" vertical="center"/>
    </xf>
    <xf numFmtId="0" fontId="5" fillId="0" borderId="20" xfId="0" applyFont="1" applyBorder="1" applyAlignment="1">
      <alignment horizontal="left" vertical="center" wrapText="1"/>
    </xf>
    <xf numFmtId="0" fontId="6" fillId="0" borderId="0" xfId="0" applyFont="1" applyAlignment="1">
      <alignment horizontal="left" vertical="center" wrapText="1"/>
    </xf>
    <xf numFmtId="0" fontId="4" fillId="0" borderId="17" xfId="0" applyFont="1" applyBorder="1" applyAlignment="1"/>
    <xf numFmtId="0" fontId="4" fillId="0" borderId="18" xfId="0" applyFont="1" applyBorder="1" applyAlignment="1"/>
    <xf numFmtId="0" fontId="1" fillId="0" borderId="11" xfId="0" applyFont="1" applyBorder="1" applyAlignment="1">
      <alignment horizontal="left" wrapText="1"/>
    </xf>
    <xf numFmtId="0" fontId="4" fillId="0" borderId="0" xfId="0" applyFont="1" applyBorder="1" applyAlignment="1"/>
    <xf numFmtId="0" fontId="4" fillId="0" borderId="0" xfId="0" applyFont="1" applyBorder="1" applyAlignment="1">
      <alignment horizontal="left" wrapText="1"/>
    </xf>
    <xf numFmtId="0" fontId="1" fillId="0" borderId="22" xfId="0" applyFont="1" applyBorder="1"/>
    <xf numFmtId="0" fontId="3" fillId="0" borderId="21" xfId="0" applyFont="1" applyBorder="1" applyAlignment="1"/>
    <xf numFmtId="0" fontId="1" fillId="0" borderId="6" xfId="0" applyFont="1" applyBorder="1" applyAlignment="1">
      <alignment horizontal="left" vertical="center" wrapText="1"/>
    </xf>
    <xf numFmtId="0" fontId="5" fillId="0" borderId="0" xfId="0" applyFont="1" applyBorder="1" applyAlignment="1">
      <alignment horizontal="left" vertical="center" wrapText="1"/>
    </xf>
    <xf numFmtId="2" fontId="1" fillId="0" borderId="0" xfId="0" applyNumberFormat="1" applyFont="1" applyBorder="1" applyAlignment="1">
      <alignment horizontal="center" vertical="center"/>
    </xf>
    <xf numFmtId="0" fontId="1" fillId="0" borderId="9" xfId="0" applyFont="1" applyBorder="1" applyAlignment="1">
      <alignment vertical="center"/>
    </xf>
    <xf numFmtId="0" fontId="1" fillId="0" borderId="0" xfId="0" applyFont="1" applyBorder="1" applyAlignment="1">
      <alignment horizontal="center" vertical="center"/>
    </xf>
    <xf numFmtId="0" fontId="1" fillId="2" borderId="0" xfId="0" applyFont="1" applyFill="1" applyBorder="1" applyAlignment="1">
      <alignment horizontal="center" vertical="center"/>
    </xf>
    <xf numFmtId="0" fontId="4" fillId="0" borderId="17" xfId="0" applyFont="1" applyBorder="1" applyAlignment="1">
      <alignment vertical="center"/>
    </xf>
    <xf numFmtId="0" fontId="1" fillId="2" borderId="14" xfId="0" applyFont="1" applyFill="1" applyBorder="1" applyAlignment="1">
      <alignment horizontal="left" vertical="center" wrapText="1"/>
    </xf>
    <xf numFmtId="164" fontId="9" fillId="0" borderId="3" xfId="3" applyNumberFormat="1" applyFont="1" applyBorder="1" applyAlignment="1">
      <alignment vertical="center"/>
    </xf>
    <xf numFmtId="164" fontId="9" fillId="0" borderId="9" xfId="3" applyNumberFormat="1" applyFont="1" applyBorder="1" applyAlignment="1">
      <alignment vertical="center"/>
    </xf>
    <xf numFmtId="164" fontId="9" fillId="2" borderId="0" xfId="3" applyNumberFormat="1" applyFont="1" applyFill="1" applyBorder="1" applyAlignment="1">
      <alignment horizontal="center" vertical="center"/>
    </xf>
    <xf numFmtId="164" fontId="9" fillId="0" borderId="0" xfId="3" applyNumberFormat="1" applyFont="1" applyBorder="1" applyAlignment="1">
      <alignment horizontal="center" vertical="center"/>
    </xf>
    <xf numFmtId="0" fontId="1" fillId="0" borderId="6" xfId="0" applyFont="1" applyBorder="1" applyAlignment="1">
      <alignment horizontal="center" vertical="center"/>
    </xf>
    <xf numFmtId="164" fontId="9" fillId="0" borderId="0" xfId="3" applyNumberFormat="1" applyFont="1" applyBorder="1" applyAlignment="1">
      <alignment vertical="center"/>
    </xf>
    <xf numFmtId="164" fontId="9" fillId="2" borderId="0" xfId="3" applyNumberFormat="1" applyFont="1" applyFill="1" applyBorder="1" applyAlignment="1">
      <alignment vertical="center"/>
    </xf>
    <xf numFmtId="0" fontId="1" fillId="2" borderId="20" xfId="0" applyFont="1" applyFill="1" applyBorder="1" applyAlignment="1">
      <alignment horizontal="center" vertical="center"/>
    </xf>
    <xf numFmtId="164" fontId="9" fillId="0" borderId="24" xfId="3" applyNumberFormat="1" applyFont="1" applyBorder="1" applyAlignment="1">
      <alignment vertical="center"/>
    </xf>
    <xf numFmtId="1" fontId="9" fillId="0" borderId="0" xfId="0" applyNumberFormat="1" applyFont="1" applyBorder="1" applyAlignment="1">
      <alignment vertical="center"/>
    </xf>
    <xf numFmtId="164" fontId="9" fillId="0" borderId="16" xfId="3" applyNumberFormat="1" applyFont="1" applyBorder="1" applyAlignment="1">
      <alignment vertical="center"/>
    </xf>
    <xf numFmtId="164" fontId="9" fillId="0" borderId="13" xfId="3" applyNumberFormat="1" applyFont="1" applyBorder="1" applyAlignment="1">
      <alignment vertical="center"/>
    </xf>
    <xf numFmtId="164" fontId="9" fillId="0" borderId="5" xfId="3" applyNumberFormat="1" applyFont="1" applyBorder="1" applyAlignment="1">
      <alignment vertical="center"/>
    </xf>
    <xf numFmtId="0" fontId="1" fillId="2" borderId="20" xfId="0" applyFont="1" applyFill="1" applyBorder="1" applyAlignment="1">
      <alignment horizontal="left" vertical="center" wrapText="1"/>
    </xf>
    <xf numFmtId="0" fontId="1" fillId="0" borderId="23" xfId="0" applyFont="1" applyBorder="1" applyAlignment="1">
      <alignment horizontal="left" vertical="center" wrapText="1"/>
    </xf>
    <xf numFmtId="0" fontId="5" fillId="0" borderId="15" xfId="0" applyFont="1" applyBorder="1" applyAlignment="1">
      <alignment horizontal="left" vertical="center" wrapText="1"/>
    </xf>
    <xf numFmtId="0" fontId="20" fillId="0" borderId="0" xfId="0" applyFont="1" applyBorder="1" applyAlignment="1"/>
    <xf numFmtId="0" fontId="21" fillId="0" borderId="0" xfId="0" applyFont="1" applyBorder="1" applyAlignment="1">
      <alignment horizontal="left" vertical="center" wrapText="1"/>
    </xf>
    <xf numFmtId="0" fontId="20" fillId="0" borderId="0" xfId="0" applyFont="1" applyBorder="1" applyAlignment="1">
      <alignment vertical="center"/>
    </xf>
    <xf numFmtId="0" fontId="5" fillId="0" borderId="15" xfId="0" applyFont="1" applyBorder="1" applyAlignment="1">
      <alignment vertical="center" wrapText="1"/>
    </xf>
    <xf numFmtId="0" fontId="1" fillId="0" borderId="34" xfId="0" applyFont="1" applyBorder="1" applyAlignment="1">
      <alignment horizontal="center" vertical="center"/>
    </xf>
    <xf numFmtId="0" fontId="1" fillId="0" borderId="0" xfId="0" applyFont="1" applyBorder="1" applyAlignment="1">
      <alignment horizontal="left" vertical="center" wrapText="1"/>
    </xf>
    <xf numFmtId="164" fontId="22" fillId="0" borderId="0" xfId="3" applyNumberFormat="1" applyFont="1" applyBorder="1" applyAlignment="1">
      <alignment horizontal="center" vertical="center"/>
    </xf>
    <xf numFmtId="0" fontId="5" fillId="0" borderId="15" xfId="0" applyFont="1" applyBorder="1" applyAlignment="1">
      <alignment horizontal="left" vertical="center" wrapText="1"/>
    </xf>
    <xf numFmtId="0" fontId="5" fillId="2" borderId="15" xfId="0" applyFont="1" applyFill="1" applyBorder="1" applyAlignment="1">
      <alignment vertical="center" wrapText="1"/>
    </xf>
    <xf numFmtId="0" fontId="7" fillId="2" borderId="8"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7" fillId="2" borderId="6" xfId="0" applyFont="1" applyFill="1" applyBorder="1" applyAlignment="1">
      <alignment horizontal="left" vertical="center" wrapText="1"/>
    </xf>
    <xf numFmtId="0" fontId="9" fillId="0" borderId="1"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center" vertical="center" wrapText="1"/>
    </xf>
    <xf numFmtId="0" fontId="9" fillId="0" borderId="12" xfId="0" applyFont="1" applyBorder="1" applyAlignment="1">
      <alignment horizontal="center" vertical="center"/>
    </xf>
    <xf numFmtId="0" fontId="9" fillId="0" borderId="5" xfId="0" applyFont="1" applyBorder="1" applyAlignment="1">
      <alignment horizontal="center" vertical="center"/>
    </xf>
    <xf numFmtId="0" fontId="4" fillId="0" borderId="26" xfId="0" applyFont="1" applyBorder="1" applyAlignment="1">
      <alignment horizontal="left" vertical="center"/>
    </xf>
    <xf numFmtId="0" fontId="4" fillId="0" borderId="25" xfId="0" applyFont="1" applyBorder="1" applyAlignment="1">
      <alignment horizontal="left" vertical="center"/>
    </xf>
    <xf numFmtId="0" fontId="4" fillId="0" borderId="27" xfId="0" applyFont="1" applyBorder="1" applyAlignment="1">
      <alignment horizontal="left" vertical="center"/>
    </xf>
    <xf numFmtId="0" fontId="4" fillId="0" borderId="26" xfId="0" applyFont="1" applyBorder="1" applyAlignment="1">
      <alignment horizontal="left" vertical="center" wrapText="1"/>
    </xf>
    <xf numFmtId="0" fontId="4" fillId="0" borderId="25" xfId="0" applyFont="1" applyBorder="1" applyAlignment="1">
      <alignment horizontal="left" vertical="center" wrapText="1"/>
    </xf>
    <xf numFmtId="0" fontId="4" fillId="0" borderId="27" xfId="0" applyFont="1" applyBorder="1" applyAlignment="1">
      <alignment horizontal="left" vertical="center" wrapText="1"/>
    </xf>
    <xf numFmtId="0" fontId="3" fillId="0" borderId="24" xfId="0" applyFont="1" applyBorder="1" applyAlignment="1">
      <alignment horizontal="center" vertical="center" wrapText="1"/>
    </xf>
    <xf numFmtId="0" fontId="3" fillId="0" borderId="24" xfId="0" applyFont="1" applyBorder="1" applyAlignment="1">
      <alignment horizontal="center" vertical="center"/>
    </xf>
    <xf numFmtId="0" fontId="3" fillId="0" borderId="22" xfId="0" applyFont="1" applyBorder="1" applyAlignment="1">
      <alignment horizontal="center" vertical="center"/>
    </xf>
    <xf numFmtId="0" fontId="14" fillId="0" borderId="0" xfId="0" applyFont="1" applyBorder="1" applyAlignment="1">
      <alignment horizontal="left" vertical="center" wrapTex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5" fillId="0" borderId="15" xfId="0" applyFont="1" applyBorder="1" applyAlignment="1">
      <alignment horizontal="left" vertical="center" wrapText="1"/>
    </xf>
  </cellXfs>
  <cellStyles count="4">
    <cellStyle name="Lien hypertexte" xfId="1" builtinId="8" hidden="1"/>
    <cellStyle name="Lien hypertexte visité" xfId="2" builtinId="9" hidden="1"/>
    <cellStyle name="Normal" xfId="0" builtinId="0"/>
    <cellStyle name="Pourcentage" xfId="3" builtinId="5"/>
  </cellStyles>
  <dxfs count="21">
    <dxf>
      <font>
        <b/>
        <i val="0"/>
      </font>
      <fill>
        <patternFill patternType="none">
          <bgColor auto="1"/>
        </patternFill>
      </fill>
    </dxf>
    <dxf>
      <font>
        <b/>
        <i val="0"/>
        <color rgb="FFFF0000"/>
      </font>
    </dxf>
    <dxf>
      <font>
        <b val="0"/>
        <i val="0"/>
        <color auto="1"/>
      </font>
    </dxf>
    <dxf>
      <font>
        <b/>
        <i val="0"/>
      </font>
      <fill>
        <patternFill patternType="none">
          <bgColor auto="1"/>
        </patternFill>
      </fill>
    </dxf>
    <dxf>
      <font>
        <b/>
        <i val="0"/>
        <color rgb="FFFF0000"/>
      </font>
    </dxf>
    <dxf>
      <font>
        <b val="0"/>
        <i val="0"/>
        <color auto="1"/>
      </font>
    </dxf>
    <dxf>
      <font>
        <b/>
        <i val="0"/>
        <color rgb="FFFF0000"/>
      </font>
    </dxf>
    <dxf>
      <font>
        <b/>
        <i val="0"/>
        <color rgb="FFFF0000"/>
      </font>
      <fill>
        <patternFill patternType="none">
          <bgColor auto="1"/>
        </patternFill>
      </fill>
    </dxf>
    <dxf>
      <fill>
        <patternFill patternType="none">
          <bgColor auto="1"/>
        </patternFill>
      </fill>
    </dxf>
    <dxf>
      <font>
        <b/>
        <i val="0"/>
        <color rgb="FFFF0000"/>
      </font>
    </dxf>
    <dxf>
      <font>
        <b/>
        <i val="0"/>
        <color rgb="FFFF0000"/>
      </font>
      <fill>
        <patternFill patternType="none">
          <bgColor auto="1"/>
        </patternFill>
      </fill>
    </dxf>
    <dxf>
      <fill>
        <patternFill patternType="none">
          <bgColor auto="1"/>
        </patternFill>
      </fill>
    </dxf>
    <dxf>
      <font>
        <b/>
        <i val="0"/>
        <color rgb="FFFF0000"/>
      </font>
    </dxf>
    <dxf>
      <font>
        <b/>
        <i val="0"/>
        <color rgb="FFFF0000"/>
      </font>
      <fill>
        <patternFill patternType="none">
          <bgColor auto="1"/>
        </patternFill>
      </fill>
    </dxf>
    <dxf>
      <fill>
        <patternFill patternType="none">
          <bgColor auto="1"/>
        </patternFill>
      </fill>
    </dxf>
    <dxf>
      <font>
        <b/>
        <i val="0"/>
        <color rgb="FFFF0000"/>
      </font>
    </dxf>
    <dxf>
      <font>
        <b/>
        <i val="0"/>
        <color rgb="FFFF0000"/>
      </font>
      <fill>
        <patternFill patternType="none">
          <bgColor auto="1"/>
        </patternFill>
      </fill>
    </dxf>
    <dxf>
      <fill>
        <patternFill patternType="none">
          <bgColor auto="1"/>
        </patternFill>
      </fill>
    </dxf>
    <dxf>
      <font>
        <b/>
        <i val="0"/>
        <color rgb="FFFF0000"/>
      </font>
    </dxf>
    <dxf>
      <font>
        <b/>
        <i val="0"/>
        <color rgb="FFFF0000"/>
      </font>
      <fill>
        <patternFill patternType="none">
          <bgColor auto="1"/>
        </patternFill>
      </fill>
    </dxf>
    <dxf>
      <fill>
        <patternFill patternType="none">
          <bgColor auto="1"/>
        </patternFill>
      </fill>
    </dxf>
  </dxfs>
  <tableStyles count="0" defaultTableStyle="TableStyleMedium9" defaultPivotStyle="PivotStyleMedium4"/>
  <colors>
    <mruColors>
      <color rgb="FF008080"/>
      <color rgb="FFFA1A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178593</xdr:colOff>
      <xdr:row>1</xdr:row>
      <xdr:rowOff>0</xdr:rowOff>
    </xdr:from>
    <xdr:to>
      <xdr:col>1</xdr:col>
      <xdr:colOff>1009966</xdr:colOff>
      <xdr:row>1</xdr:row>
      <xdr:rowOff>427076</xdr:rowOff>
    </xdr:to>
    <xdr:pic>
      <xdr:nvPicPr>
        <xdr:cNvPr id="3"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346233" y="175260"/>
          <a:ext cx="831373" cy="4270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1309687</xdr:colOff>
      <xdr:row>0</xdr:row>
      <xdr:rowOff>11907</xdr:rowOff>
    </xdr:from>
    <xdr:to>
      <xdr:col>2</xdr:col>
      <xdr:colOff>640089</xdr:colOff>
      <xdr:row>1</xdr:row>
      <xdr:rowOff>487017</xdr:rowOff>
    </xdr:to>
    <xdr:pic>
      <xdr:nvPicPr>
        <xdr:cNvPr id="4" name="Image 3"/>
        <xdr:cNvPicPr>
          <a:picLocks noChangeAspect="1"/>
        </xdr:cNvPicPr>
      </xdr:nvPicPr>
      <xdr:blipFill>
        <a:blip xmlns:r="http://schemas.openxmlformats.org/officeDocument/2006/relationships" r:embed="rId2"/>
        <a:stretch>
          <a:fillRect/>
        </a:stretch>
      </xdr:blipFill>
      <xdr:spPr>
        <a:xfrm>
          <a:off x="1524000" y="11907"/>
          <a:ext cx="1675933" cy="641798"/>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Z37"/>
  <sheetViews>
    <sheetView showGridLines="0" tabSelected="1" zoomScale="80" zoomScaleNormal="80" zoomScaleSheetLayoutView="80" zoomScalePageLayoutView="80" workbookViewId="0">
      <pane ySplit="2" topLeftCell="A4" activePane="bottomLeft" state="frozen"/>
      <selection activeCell="C6" sqref="C6"/>
      <selection pane="bottomLeft" activeCell="D2" sqref="D2:S2"/>
    </sheetView>
  </sheetViews>
  <sheetFormatPr baseColWidth="10" defaultColWidth="11.44140625" defaultRowHeight="14.4" x14ac:dyDescent="0.3"/>
  <cols>
    <col min="1" max="1" width="3.33203125" style="139" customWidth="1"/>
    <col min="2" max="2" width="35.109375" style="8" customWidth="1"/>
    <col min="3" max="3" width="62.44140625" style="8" customWidth="1"/>
    <col min="4" max="4" width="3.88671875" style="8" customWidth="1"/>
    <col min="5" max="5" width="10.5546875" style="14" customWidth="1"/>
    <col min="6" max="6" width="9.109375" style="14" customWidth="1"/>
    <col min="7" max="7" width="11.109375" style="14" customWidth="1"/>
    <col min="8" max="8" width="2.5546875" customWidth="1"/>
    <col min="9" max="9" width="6.109375" style="65" customWidth="1"/>
    <col min="10" max="10" width="15.109375" style="65" customWidth="1"/>
    <col min="11" max="13" width="7.88671875" style="9" hidden="1" customWidth="1"/>
    <col min="14" max="14" width="7.88671875" style="10" hidden="1" customWidth="1"/>
    <col min="15" max="15" width="7.88671875" style="8" hidden="1" customWidth="1"/>
    <col min="16" max="16" width="10.33203125" style="119" customWidth="1"/>
    <col min="17" max="17" width="11.88671875" style="65" customWidth="1"/>
    <col min="18" max="18" width="3.109375" style="65" customWidth="1"/>
    <col min="19" max="19" width="13.44140625" style="65" customWidth="1"/>
    <col min="20" max="20" width="16.88671875" style="119" customWidth="1"/>
    <col min="21" max="21" width="102.44140625" style="11" customWidth="1"/>
    <col min="22" max="22" width="43.44140625" style="58" customWidth="1"/>
    <col min="23" max="16384" width="11.44140625" style="8"/>
  </cols>
  <sheetData>
    <row r="1" spans="1:26" s="4" customFormat="1" ht="13.8" x14ac:dyDescent="0.3">
      <c r="A1" s="135"/>
      <c r="B1" s="1"/>
      <c r="C1" s="2"/>
      <c r="D1" s="2"/>
      <c r="E1" s="3"/>
      <c r="F1" s="3"/>
      <c r="G1" s="3"/>
      <c r="I1" s="64"/>
      <c r="J1" s="64"/>
      <c r="K1" s="5"/>
      <c r="L1" s="5"/>
      <c r="M1" s="5"/>
      <c r="N1" s="6"/>
      <c r="P1" s="107"/>
      <c r="Q1" s="64"/>
      <c r="R1" s="64"/>
      <c r="S1" s="64"/>
      <c r="T1" s="107"/>
      <c r="U1" s="7"/>
      <c r="V1" s="57"/>
      <c r="Z1" s="4" t="s">
        <v>5</v>
      </c>
    </row>
    <row r="2" spans="1:26" s="4" customFormat="1" ht="39.75" customHeight="1" thickBot="1" x14ac:dyDescent="0.35">
      <c r="A2" s="135"/>
      <c r="B2" s="62"/>
      <c r="C2" s="63"/>
      <c r="D2" s="146" t="s">
        <v>38</v>
      </c>
      <c r="E2" s="147"/>
      <c r="F2" s="147"/>
      <c r="G2" s="147"/>
      <c r="H2" s="147"/>
      <c r="I2" s="147"/>
      <c r="J2" s="147"/>
      <c r="K2" s="147"/>
      <c r="L2" s="147"/>
      <c r="M2" s="147"/>
      <c r="N2" s="147"/>
      <c r="O2" s="147"/>
      <c r="P2" s="147"/>
      <c r="Q2" s="147"/>
      <c r="R2" s="147"/>
      <c r="S2" s="148"/>
      <c r="T2" s="107"/>
      <c r="U2" s="7"/>
      <c r="V2" s="57"/>
      <c r="Z2" s="4" t="s">
        <v>6</v>
      </c>
    </row>
    <row r="3" spans="1:26" ht="48.75" hidden="1" customHeight="1" x14ac:dyDescent="0.3">
      <c r="A3" s="136"/>
      <c r="B3" s="13"/>
      <c r="C3" s="149" t="s">
        <v>8</v>
      </c>
      <c r="D3" s="149"/>
      <c r="E3" s="149"/>
      <c r="F3" s="149"/>
      <c r="G3" s="149"/>
      <c r="H3" s="22"/>
      <c r="I3" s="23"/>
      <c r="J3" s="102"/>
      <c r="K3" s="25"/>
      <c r="L3" s="25"/>
      <c r="M3" s="25"/>
      <c r="N3" s="26"/>
      <c r="O3" s="24"/>
      <c r="P3" s="108"/>
      <c r="Q3" s="102"/>
      <c r="R3" s="102"/>
      <c r="S3" s="102"/>
      <c r="T3" s="108"/>
      <c r="U3" s="61" t="s">
        <v>3</v>
      </c>
    </row>
    <row r="4" spans="1:26" ht="99.75" customHeight="1" x14ac:dyDescent="0.3">
      <c r="A4" s="137"/>
      <c r="B4" s="150" t="s">
        <v>30</v>
      </c>
      <c r="C4" s="151"/>
      <c r="D4" s="151"/>
      <c r="E4" s="151"/>
      <c r="F4" s="151"/>
      <c r="G4" s="151"/>
      <c r="H4" s="152"/>
      <c r="I4" s="96"/>
      <c r="J4" s="13"/>
      <c r="K4" s="13" t="s">
        <v>2</v>
      </c>
      <c r="L4" s="13" t="s">
        <v>2</v>
      </c>
      <c r="M4" s="13" t="s">
        <v>2</v>
      </c>
      <c r="N4" s="13" t="s">
        <v>2</v>
      </c>
      <c r="O4" s="13" t="s">
        <v>2</v>
      </c>
      <c r="P4" s="13" t="s">
        <v>2</v>
      </c>
      <c r="Q4" s="13" t="s">
        <v>2</v>
      </c>
      <c r="R4" s="13"/>
      <c r="T4" s="65"/>
      <c r="U4" s="8"/>
    </row>
    <row r="5" spans="1:26" ht="69" customHeight="1" thickBot="1" x14ac:dyDescent="0.35">
      <c r="A5" s="136"/>
      <c r="B5" s="153"/>
      <c r="C5" s="154"/>
      <c r="D5" s="154"/>
      <c r="E5" s="154"/>
      <c r="F5" s="154"/>
      <c r="G5" s="154"/>
      <c r="H5" s="155"/>
      <c r="I5" s="97"/>
      <c r="J5" s="13"/>
      <c r="K5" s="13" t="s">
        <v>2</v>
      </c>
      <c r="L5" s="13" t="s">
        <v>2</v>
      </c>
      <c r="M5" s="13" t="s">
        <v>2</v>
      </c>
      <c r="N5" s="13" t="s">
        <v>2</v>
      </c>
      <c r="O5" s="13" t="s">
        <v>2</v>
      </c>
      <c r="P5" s="13" t="s">
        <v>2</v>
      </c>
      <c r="Q5" s="13" t="s">
        <v>2</v>
      </c>
      <c r="R5" s="13"/>
      <c r="S5" s="13"/>
      <c r="T5" s="55" t="s">
        <v>7</v>
      </c>
      <c r="U5" s="13"/>
    </row>
    <row r="6" spans="1:26" ht="41.4" x14ac:dyDescent="0.3">
      <c r="A6" s="136"/>
      <c r="B6" s="98" t="s">
        <v>22</v>
      </c>
      <c r="C6" s="32"/>
      <c r="D6" s="32"/>
      <c r="E6" s="19" t="s">
        <v>9</v>
      </c>
      <c r="F6" s="19" t="s">
        <v>0</v>
      </c>
      <c r="G6" s="19" t="s">
        <v>1</v>
      </c>
      <c r="H6" s="34"/>
      <c r="I6" s="13" t="s">
        <v>2</v>
      </c>
      <c r="J6" s="101"/>
      <c r="K6" s="36"/>
      <c r="L6" s="36"/>
      <c r="M6" s="36"/>
      <c r="N6" s="37"/>
      <c r="O6" s="35"/>
      <c r="P6" s="109"/>
      <c r="Q6" s="104"/>
      <c r="R6" s="104"/>
      <c r="S6" s="91" t="s">
        <v>19</v>
      </c>
      <c r="T6" s="55" t="s">
        <v>7</v>
      </c>
      <c r="U6" s="19" t="s">
        <v>24</v>
      </c>
    </row>
    <row r="7" spans="1:26" ht="60.6" customHeight="1" x14ac:dyDescent="0.3">
      <c r="A7" s="136">
        <v>1</v>
      </c>
      <c r="B7" s="131" t="s">
        <v>26</v>
      </c>
      <c r="C7" s="39" t="s">
        <v>27</v>
      </c>
      <c r="D7" s="13"/>
      <c r="E7" s="28"/>
      <c r="F7" s="28"/>
      <c r="G7" s="28"/>
      <c r="H7" s="15"/>
      <c r="I7" s="67">
        <v>1</v>
      </c>
      <c r="J7" s="101" t="str">
        <f t="shared" ref="J7" si="0">IF(OR(E7="X",F7="X",G7="X"),"Ok","Cocher 1 case")</f>
        <v>Cocher 1 case</v>
      </c>
      <c r="K7" s="29" t="str">
        <f>IF(E7="X", 0, "")</f>
        <v/>
      </c>
      <c r="L7" s="29" t="str">
        <f>IF(F7="X", 3, "")</f>
        <v/>
      </c>
      <c r="M7" s="29" t="str">
        <f>IF(G7="X", 5, "")</f>
        <v/>
      </c>
      <c r="N7" s="30">
        <f t="shared" ref="N7" si="1">SUM(K7:M7)</f>
        <v>0</v>
      </c>
      <c r="O7" s="71"/>
      <c r="P7" s="110">
        <f>(SUM(Q7:Q7))/$Q$33</f>
        <v>0.05</v>
      </c>
      <c r="Q7" s="111">
        <f>5*I7</f>
        <v>5</v>
      </c>
      <c r="R7" s="103"/>
      <c r="S7" s="111">
        <f>N7*I7</f>
        <v>0</v>
      </c>
      <c r="T7" s="110">
        <f>(SUM(S7:S11)/SUM(Q7:Q11))</f>
        <v>0</v>
      </c>
      <c r="U7" s="99"/>
      <c r="V7" s="58" t="str">
        <f>IF(E7="X","Détailler le commentaire","")</f>
        <v/>
      </c>
    </row>
    <row r="8" spans="1:26" ht="13.5" customHeight="1" x14ac:dyDescent="0.3">
      <c r="A8" s="136"/>
      <c r="B8" s="32"/>
      <c r="D8" s="32"/>
      <c r="E8" s="33"/>
      <c r="F8" s="33"/>
      <c r="G8" s="33"/>
      <c r="H8" s="34"/>
      <c r="I8" s="68"/>
      <c r="J8" s="101"/>
      <c r="K8" s="36"/>
      <c r="L8" s="36"/>
      <c r="M8" s="36"/>
      <c r="N8" s="37"/>
      <c r="O8" s="35"/>
      <c r="P8" s="109"/>
      <c r="Q8" s="104"/>
      <c r="R8" s="104"/>
      <c r="S8" s="104"/>
      <c r="T8" s="113"/>
      <c r="U8" s="38"/>
    </row>
    <row r="9" spans="1:26" ht="78.599999999999994" customHeight="1" x14ac:dyDescent="0.3">
      <c r="A9" s="136">
        <v>2</v>
      </c>
      <c r="B9" s="130" t="s">
        <v>31</v>
      </c>
      <c r="C9" s="40" t="s">
        <v>32</v>
      </c>
      <c r="D9" s="18"/>
      <c r="E9" s="28"/>
      <c r="F9" s="28"/>
      <c r="G9" s="28"/>
      <c r="H9" s="27"/>
      <c r="I9" s="67">
        <v>1</v>
      </c>
      <c r="J9" s="101" t="str">
        <f>IF(OR(E9="X",F9="X",G9="X"),"Ok","Cocher 1 case")</f>
        <v>Cocher 1 case</v>
      </c>
      <c r="K9" s="29" t="str">
        <f>IF(E9="X", 0, "")</f>
        <v/>
      </c>
      <c r="L9" s="29" t="str">
        <f>IF(F9="X", 3, "")</f>
        <v/>
      </c>
      <c r="M9" s="29" t="str">
        <f>IF(G9="X", 5, "")</f>
        <v/>
      </c>
      <c r="N9" s="30">
        <f>SUM(K9:M9)</f>
        <v>0</v>
      </c>
      <c r="O9" s="71"/>
      <c r="P9" s="110">
        <f>(SUM(Q9:Q9))/$Q$33</f>
        <v>0.05</v>
      </c>
      <c r="Q9" s="111">
        <f>5*I9</f>
        <v>5</v>
      </c>
      <c r="R9" s="103"/>
      <c r="S9" s="111">
        <f>N9*I9</f>
        <v>0</v>
      </c>
      <c r="T9" s="110">
        <f>(SUM(S9:S9)/SUM(Q9:Q9))</f>
        <v>0</v>
      </c>
      <c r="U9" s="99"/>
    </row>
    <row r="10" spans="1:26" ht="13.8" x14ac:dyDescent="0.3">
      <c r="A10" s="136"/>
      <c r="B10" s="32"/>
      <c r="C10" s="32"/>
      <c r="D10" s="32"/>
      <c r="E10" s="51"/>
      <c r="F10" s="51"/>
      <c r="G10" s="51"/>
      <c r="H10" s="34"/>
      <c r="I10" s="68"/>
      <c r="J10" s="101"/>
      <c r="K10" s="36"/>
      <c r="L10" s="36"/>
      <c r="M10" s="36"/>
      <c r="N10" s="37"/>
      <c r="O10" s="35"/>
      <c r="P10" s="109"/>
      <c r="Q10" s="104"/>
      <c r="R10" s="104"/>
      <c r="S10" s="104"/>
      <c r="T10" s="113"/>
      <c r="U10" s="38"/>
    </row>
    <row r="11" spans="1:26" ht="66.599999999999994" customHeight="1" x14ac:dyDescent="0.3">
      <c r="A11" s="136">
        <v>3</v>
      </c>
      <c r="B11" s="126" t="s">
        <v>17</v>
      </c>
      <c r="C11" s="40" t="s">
        <v>36</v>
      </c>
      <c r="D11" s="18"/>
      <c r="E11" s="28"/>
      <c r="F11" s="28"/>
      <c r="G11" s="28"/>
      <c r="H11" s="27"/>
      <c r="I11" s="67">
        <v>1</v>
      </c>
      <c r="J11" s="101" t="str">
        <f>IF(OR(E11="X",F11="X",G11="X"),"Ok","Cocher 1 case")</f>
        <v>Cocher 1 case</v>
      </c>
      <c r="K11" s="29" t="str">
        <f t="shared" ref="K11" si="2">IF(E11="X", 0, "")</f>
        <v/>
      </c>
      <c r="L11" s="29" t="str">
        <f t="shared" ref="L11" si="3">IF(F11="X", 3, "")</f>
        <v/>
      </c>
      <c r="M11" s="29" t="str">
        <f t="shared" ref="M11" si="4">IF(G11="X", 5, "")</f>
        <v/>
      </c>
      <c r="N11" s="30">
        <f>SUM(K11:M11)</f>
        <v>0</v>
      </c>
      <c r="O11" s="71"/>
      <c r="P11" s="110">
        <f>(SUM(Q11:Q11))/$Q$33</f>
        <v>0.05</v>
      </c>
      <c r="Q11" s="111">
        <f>5*I11</f>
        <v>5</v>
      </c>
      <c r="R11" s="103"/>
      <c r="S11" s="111">
        <f t="shared" ref="S11" si="5">N11*I11</f>
        <v>0</v>
      </c>
      <c r="T11" s="110">
        <f>(SUM(S11:S11)/SUM(Q11:Q11))</f>
        <v>0</v>
      </c>
      <c r="U11" s="99"/>
    </row>
    <row r="12" spans="1:26" ht="13.8" x14ac:dyDescent="0.3">
      <c r="A12" s="136"/>
      <c r="B12" s="32"/>
      <c r="C12" s="32"/>
      <c r="D12" s="32"/>
      <c r="E12" s="51"/>
      <c r="F12" s="51"/>
      <c r="G12" s="51"/>
      <c r="H12" s="34"/>
      <c r="I12" s="68"/>
      <c r="J12" s="101"/>
      <c r="K12" s="36"/>
      <c r="L12" s="36"/>
      <c r="M12" s="36"/>
      <c r="N12" s="37"/>
      <c r="O12" s="35"/>
      <c r="P12" s="109"/>
      <c r="Q12" s="104"/>
      <c r="R12" s="104"/>
      <c r="S12" s="104"/>
      <c r="T12" s="113"/>
      <c r="U12" s="38"/>
    </row>
    <row r="13" spans="1:26" ht="64.650000000000006" customHeight="1" x14ac:dyDescent="0.3">
      <c r="A13" s="136">
        <v>4</v>
      </c>
      <c r="B13" s="90" t="s">
        <v>33</v>
      </c>
      <c r="C13" s="132" t="s">
        <v>34</v>
      </c>
      <c r="D13" s="18"/>
      <c r="E13" s="28"/>
      <c r="F13" s="28"/>
      <c r="G13" s="28"/>
      <c r="H13" s="27"/>
      <c r="I13" s="89">
        <v>3</v>
      </c>
      <c r="J13" s="101" t="str">
        <f>IF(OR(E13="X",F13="X",G13="X"),"Ok","Cocher 1 case")</f>
        <v>Cocher 1 case</v>
      </c>
      <c r="K13" s="29" t="str">
        <f>IF(E13="X", 0, "")</f>
        <v/>
      </c>
      <c r="L13" s="29" t="str">
        <f>IF(F13="X", 3, "")</f>
        <v/>
      </c>
      <c r="M13" s="29" t="str">
        <f>IF(G13="X", 5, "")</f>
        <v/>
      </c>
      <c r="N13" s="30">
        <f>SUM(K13:M13)</f>
        <v>0</v>
      </c>
      <c r="O13" s="35"/>
      <c r="P13" s="110">
        <f>(SUM(Q13:Q13))/$Q$33</f>
        <v>0.15</v>
      </c>
      <c r="Q13" s="111">
        <f>5*I13</f>
        <v>15</v>
      </c>
      <c r="R13" s="104"/>
      <c r="S13" s="111">
        <f>N13*I13</f>
        <v>0</v>
      </c>
      <c r="T13" s="110">
        <f>(SUM(S13:S13)/SUM(Q13:Q13))</f>
        <v>0</v>
      </c>
      <c r="U13" s="106"/>
      <c r="V13" s="58" t="str">
        <f>IF(E13="X","Détailler le commentaire","")</f>
        <v/>
      </c>
    </row>
    <row r="14" spans="1:26" ht="13.8" x14ac:dyDescent="0.3">
      <c r="A14" s="136"/>
      <c r="B14" s="13"/>
      <c r="C14" s="54"/>
      <c r="D14" s="13"/>
      <c r="E14" s="19"/>
      <c r="F14" s="19"/>
      <c r="G14" s="19"/>
      <c r="H14" s="15"/>
      <c r="I14" s="68"/>
      <c r="J14" s="103"/>
      <c r="K14" s="20"/>
      <c r="L14" s="20"/>
      <c r="M14" s="20"/>
      <c r="N14" s="21"/>
      <c r="O14" s="71"/>
      <c r="P14" s="110"/>
      <c r="Q14" s="103"/>
      <c r="R14" s="103"/>
      <c r="S14" s="103"/>
      <c r="T14" s="112"/>
      <c r="U14" s="12"/>
    </row>
    <row r="15" spans="1:26" ht="55.2" customHeight="1" x14ac:dyDescent="0.3">
      <c r="A15" s="136">
        <v>5</v>
      </c>
      <c r="B15" s="156" t="s">
        <v>12</v>
      </c>
      <c r="C15" s="40" t="s">
        <v>28</v>
      </c>
      <c r="D15" s="18"/>
      <c r="E15" s="28"/>
      <c r="F15" s="28"/>
      <c r="G15" s="28"/>
      <c r="H15" s="27"/>
      <c r="I15" s="67">
        <v>3</v>
      </c>
      <c r="J15" s="101" t="str">
        <f t="shared" ref="J15:J22" si="6">IF(OR(E15="X",F15="X",G15="X"),"Ok","Cocher 1 case")</f>
        <v>Cocher 1 case</v>
      </c>
      <c r="K15" s="29" t="str">
        <f>IF(E15="X", 0, "")</f>
        <v/>
      </c>
      <c r="L15" s="29" t="str">
        <f>IF(F15="X", 3, "")</f>
        <v/>
      </c>
      <c r="M15" s="29" t="str">
        <f>IF(G15="X", 5, "")</f>
        <v/>
      </c>
      <c r="N15" s="30">
        <f>SUM(K15:M15)</f>
        <v>0</v>
      </c>
      <c r="O15" s="71"/>
      <c r="P15" s="110">
        <f>(SUM(Q15:Q15))/$Q$33</f>
        <v>0.15</v>
      </c>
      <c r="Q15" s="111">
        <f t="shared" ref="Q15:Q24" si="7">5*I15</f>
        <v>15</v>
      </c>
      <c r="R15" s="103"/>
      <c r="S15" s="111">
        <f t="shared" ref="S15:S22" si="8">N15*I15</f>
        <v>0</v>
      </c>
      <c r="T15" s="110">
        <f>(SUM(S15:S16)/SUM(Q15:Q16))</f>
        <v>0</v>
      </c>
      <c r="U15" s="99"/>
      <c r="V15" s="58" t="str">
        <f t="shared" ref="V15:V16" si="9">IF(E15="X","Détailler le commentaire","")</f>
        <v/>
      </c>
    </row>
    <row r="16" spans="1:26" ht="64.2" customHeight="1" x14ac:dyDescent="0.3">
      <c r="A16" s="136">
        <v>6</v>
      </c>
      <c r="B16" s="156"/>
      <c r="C16" s="40" t="s">
        <v>37</v>
      </c>
      <c r="D16" s="18"/>
      <c r="E16" s="28"/>
      <c r="F16" s="28"/>
      <c r="G16" s="28"/>
      <c r="H16" s="27"/>
      <c r="I16" s="67">
        <v>3</v>
      </c>
      <c r="J16" s="101" t="str">
        <f t="shared" si="6"/>
        <v>Cocher 1 case</v>
      </c>
      <c r="K16" s="29" t="str">
        <f>IF(E16="X", 0, "")</f>
        <v/>
      </c>
      <c r="L16" s="29" t="str">
        <f>IF(F16="X", 3, "")</f>
        <v/>
      </c>
      <c r="M16" s="29" t="str">
        <f>IF(G16="X", 5, "")</f>
        <v/>
      </c>
      <c r="N16" s="30">
        <f>SUM(K16:M16)</f>
        <v>0</v>
      </c>
      <c r="O16" s="71"/>
      <c r="P16" s="110">
        <f>(SUM(Q16:Q16))/$Q$33</f>
        <v>0.15</v>
      </c>
      <c r="Q16" s="111">
        <f t="shared" si="7"/>
        <v>15</v>
      </c>
      <c r="R16" s="103"/>
      <c r="S16" s="111">
        <f t="shared" si="8"/>
        <v>0</v>
      </c>
      <c r="T16" s="110">
        <f>(SUM(S16:S17)/SUM(Q16:Q17))</f>
        <v>0</v>
      </c>
      <c r="U16" s="99"/>
      <c r="V16" s="58" t="str">
        <f t="shared" si="9"/>
        <v/>
      </c>
    </row>
    <row r="17" spans="1:22" ht="13.8" x14ac:dyDescent="0.3">
      <c r="A17" s="136"/>
      <c r="B17" s="41"/>
      <c r="C17" s="52"/>
      <c r="D17" s="13"/>
      <c r="E17" s="19"/>
      <c r="F17" s="19"/>
      <c r="G17" s="19"/>
      <c r="H17" s="15"/>
      <c r="I17" s="68"/>
      <c r="J17" s="101"/>
      <c r="K17" s="20"/>
      <c r="L17" s="20"/>
      <c r="M17" s="20"/>
      <c r="N17" s="21"/>
      <c r="O17" s="71"/>
      <c r="P17" s="110"/>
      <c r="Q17" s="111"/>
      <c r="R17" s="103"/>
      <c r="S17" s="111"/>
      <c r="T17" s="112"/>
      <c r="U17" s="12"/>
    </row>
    <row r="18" spans="1:22" ht="55.65" customHeight="1" x14ac:dyDescent="0.3">
      <c r="A18" s="136">
        <v>7</v>
      </c>
      <c r="B18" s="122" t="s">
        <v>10</v>
      </c>
      <c r="C18" s="39" t="s">
        <v>18</v>
      </c>
      <c r="D18" s="18"/>
      <c r="E18" s="28"/>
      <c r="F18" s="28"/>
      <c r="G18" s="28"/>
      <c r="H18" s="27"/>
      <c r="I18" s="67">
        <v>2</v>
      </c>
      <c r="J18" s="101" t="str">
        <f t="shared" ref="J18" si="10">IF(OR(E18="X",F18="X",G18="X"),"Ok","Cocher 1 case")</f>
        <v>Cocher 1 case</v>
      </c>
      <c r="K18" s="29" t="str">
        <f t="shared" ref="K18" si="11">IF(E18="X", 0, "")</f>
        <v/>
      </c>
      <c r="L18" s="29" t="str">
        <f t="shared" ref="L18" si="12">IF(F18="X", 3, "")</f>
        <v/>
      </c>
      <c r="M18" s="29" t="str">
        <f t="shared" ref="M18" si="13">IF(G18="X", 5, "")</f>
        <v/>
      </c>
      <c r="N18" s="30">
        <f t="shared" ref="N18" si="14">SUM(K18:M18)</f>
        <v>0</v>
      </c>
      <c r="O18" s="71"/>
      <c r="P18" s="110">
        <f>(SUM(Q18:Q18))/$Q$33</f>
        <v>0.1</v>
      </c>
      <c r="Q18" s="111">
        <f>5*I18</f>
        <v>10</v>
      </c>
      <c r="R18" s="103"/>
      <c r="S18" s="111">
        <f t="shared" ref="S18" si="15">N18*I18</f>
        <v>0</v>
      </c>
      <c r="T18" s="110">
        <f>(SUM(S18:S18)/SUM(Q18:Q18))</f>
        <v>0</v>
      </c>
      <c r="U18" s="99"/>
      <c r="V18" s="58" t="str">
        <f t="shared" ref="V18" si="16">IF(E18="X","Détailler le commentaire","")</f>
        <v/>
      </c>
    </row>
    <row r="19" spans="1:22" ht="19.350000000000001" customHeight="1" x14ac:dyDescent="0.3">
      <c r="A19" s="136"/>
      <c r="B19" s="100"/>
      <c r="C19" s="32"/>
      <c r="D19" s="13"/>
      <c r="E19" s="19"/>
      <c r="F19" s="19"/>
      <c r="G19" s="19"/>
      <c r="H19" s="15"/>
      <c r="I19" s="68"/>
      <c r="J19" s="101"/>
      <c r="K19" s="20"/>
      <c r="L19" s="20"/>
      <c r="M19" s="20"/>
      <c r="N19" s="21"/>
      <c r="O19" s="71"/>
      <c r="P19" s="110"/>
      <c r="Q19" s="127"/>
      <c r="R19" s="103"/>
      <c r="S19" s="127"/>
      <c r="T19" s="110"/>
      <c r="U19" s="128"/>
    </row>
    <row r="20" spans="1:22" ht="36" customHeight="1" x14ac:dyDescent="0.3">
      <c r="A20" s="136">
        <v>8</v>
      </c>
      <c r="B20" s="122" t="s">
        <v>11</v>
      </c>
      <c r="C20" s="39" t="s">
        <v>13</v>
      </c>
      <c r="D20" s="18"/>
      <c r="E20" s="28"/>
      <c r="F20" s="28"/>
      <c r="G20" s="28"/>
      <c r="H20" s="27"/>
      <c r="I20" s="67">
        <v>2</v>
      </c>
      <c r="J20" s="101" t="str">
        <f>IF(OR(E20="X",F20="X",G20="X"),"Ok","Cocher 1 case")</f>
        <v>Cocher 1 case</v>
      </c>
      <c r="K20" s="29" t="str">
        <f>IF(E20="X", 0, "")</f>
        <v/>
      </c>
      <c r="L20" s="29" t="str">
        <f>IF(F20="X", 3, "")</f>
        <v/>
      </c>
      <c r="M20" s="29" t="str">
        <f>IF(G20="X", 5, "")</f>
        <v/>
      </c>
      <c r="N20" s="30">
        <f>SUM(K20:M20)</f>
        <v>0</v>
      </c>
      <c r="O20" s="71"/>
      <c r="P20" s="110">
        <f>(SUM(Q20:Q20))/$Q$33</f>
        <v>0.1</v>
      </c>
      <c r="Q20" s="111">
        <f t="shared" ref="Q20" si="17">5*I20</f>
        <v>10</v>
      </c>
      <c r="R20" s="103"/>
      <c r="S20" s="111">
        <f>N20*I20</f>
        <v>0</v>
      </c>
      <c r="T20" s="110">
        <f>(SUM(S20:S20)/SUM(Q20:Q20))</f>
        <v>0</v>
      </c>
      <c r="U20" s="99"/>
    </row>
    <row r="21" spans="1:22" ht="13.8" x14ac:dyDescent="0.3">
      <c r="A21" s="136"/>
      <c r="B21" s="41"/>
      <c r="C21" s="52"/>
      <c r="D21" s="13"/>
      <c r="E21" s="19"/>
      <c r="F21" s="19"/>
      <c r="G21" s="19"/>
      <c r="H21" s="15"/>
      <c r="I21" s="68"/>
      <c r="J21" s="101"/>
      <c r="K21" s="20"/>
      <c r="L21" s="20"/>
      <c r="M21" s="20"/>
      <c r="N21" s="21"/>
      <c r="O21" s="71"/>
      <c r="P21" s="110"/>
      <c r="Q21" s="127"/>
      <c r="R21" s="103"/>
      <c r="S21" s="127"/>
      <c r="T21" s="112"/>
      <c r="U21" s="12"/>
    </row>
    <row r="22" spans="1:22" s="80" customFormat="1" ht="58.35" customHeight="1" x14ac:dyDescent="0.3">
      <c r="A22" s="136">
        <v>9</v>
      </c>
      <c r="B22" s="122" t="s">
        <v>14</v>
      </c>
      <c r="C22" s="39" t="s">
        <v>29</v>
      </c>
      <c r="D22" s="13"/>
      <c r="E22" s="28"/>
      <c r="F22" s="28"/>
      <c r="G22" s="28"/>
      <c r="H22" s="27"/>
      <c r="I22" s="67">
        <v>2</v>
      </c>
      <c r="J22" s="101" t="str">
        <f t="shared" si="6"/>
        <v>Cocher 1 case</v>
      </c>
      <c r="K22" s="29" t="str">
        <f>IF(E22="X", 0, "")</f>
        <v/>
      </c>
      <c r="L22" s="29" t="str">
        <f>IF(F22="X", 3, "")</f>
        <v/>
      </c>
      <c r="M22" s="29" t="str">
        <f>IF(G22="X", 5, "")</f>
        <v/>
      </c>
      <c r="N22" s="30">
        <f>SUM(K22:M22)</f>
        <v>0</v>
      </c>
      <c r="O22" s="71"/>
      <c r="P22" s="110">
        <f>(SUM(Q22:Q22))/$Q$33</f>
        <v>0.1</v>
      </c>
      <c r="Q22" s="111">
        <f t="shared" si="7"/>
        <v>10</v>
      </c>
      <c r="R22" s="103"/>
      <c r="S22" s="111">
        <f t="shared" si="8"/>
        <v>0</v>
      </c>
      <c r="T22" s="110">
        <f t="shared" ref="T22" si="18">(SUM(S22:S22)/SUM(Q22:Q22))</f>
        <v>0</v>
      </c>
      <c r="U22" s="99"/>
      <c r="V22" s="79"/>
    </row>
    <row r="23" spans="1:22" ht="13.8" x14ac:dyDescent="0.3">
      <c r="A23" s="136"/>
      <c r="B23" s="100"/>
      <c r="C23" s="52"/>
      <c r="D23" s="13"/>
      <c r="E23" s="19"/>
      <c r="F23" s="19"/>
      <c r="G23" s="19"/>
      <c r="H23" s="15"/>
      <c r="I23" s="68"/>
      <c r="J23" s="101"/>
      <c r="K23" s="20"/>
      <c r="L23" s="20"/>
      <c r="M23" s="20"/>
      <c r="N23" s="21"/>
      <c r="O23" s="71"/>
      <c r="P23" s="110"/>
      <c r="Q23" s="103"/>
      <c r="R23" s="103"/>
      <c r="S23" s="103"/>
      <c r="T23" s="112"/>
      <c r="U23" s="12"/>
    </row>
    <row r="24" spans="1:22" ht="71.400000000000006" customHeight="1" x14ac:dyDescent="0.3">
      <c r="A24" s="136">
        <v>10</v>
      </c>
      <c r="B24" s="133" t="s">
        <v>25</v>
      </c>
      <c r="C24" s="134" t="s">
        <v>35</v>
      </c>
      <c r="D24" s="32"/>
      <c r="E24" s="82"/>
      <c r="F24" s="82"/>
      <c r="G24" s="82"/>
      <c r="H24" s="34"/>
      <c r="I24" s="83">
        <v>1</v>
      </c>
      <c r="J24" s="101" t="str">
        <f>IF(OR(E24="X",F24="X",G24="X"),"Ok","Cocher 1 case")</f>
        <v>Cocher 1 case</v>
      </c>
      <c r="K24" s="85" t="str">
        <f>IF(E24="X", 0, "")</f>
        <v/>
      </c>
      <c r="L24" s="85" t="str">
        <f>IF(F24="X", 3, "")</f>
        <v/>
      </c>
      <c r="M24" s="88" t="str">
        <f>IF(G24="X", 5, "")</f>
        <v/>
      </c>
      <c r="N24" s="86">
        <f>SUM(K24:M24)</f>
        <v>0</v>
      </c>
      <c r="O24" s="35"/>
      <c r="P24" s="110">
        <f>(SUM(Q24:Q24))/$Q$33</f>
        <v>0.05</v>
      </c>
      <c r="Q24" s="114">
        <f t="shared" si="7"/>
        <v>5</v>
      </c>
      <c r="R24" s="104"/>
      <c r="S24" s="114">
        <f>N24*I24</f>
        <v>0</v>
      </c>
      <c r="T24" s="110">
        <f>(SUM(S24:S24)/SUM(Q24:Q24))</f>
        <v>0</v>
      </c>
      <c r="U24" s="120"/>
      <c r="V24" s="87"/>
    </row>
    <row r="25" spans="1:22" ht="13.5" customHeight="1" x14ac:dyDescent="0.3">
      <c r="A25" s="136"/>
      <c r="B25" s="32"/>
      <c r="C25" s="32"/>
      <c r="D25" s="32"/>
      <c r="E25" s="33"/>
      <c r="F25" s="33"/>
      <c r="G25" s="33"/>
      <c r="H25" s="34"/>
      <c r="I25" s="68"/>
      <c r="J25" s="104"/>
      <c r="K25" s="36"/>
      <c r="L25" s="36"/>
      <c r="M25" s="36"/>
      <c r="N25" s="37"/>
      <c r="O25" s="35"/>
      <c r="P25" s="109"/>
      <c r="Q25" s="104"/>
      <c r="R25" s="104"/>
      <c r="S25" s="104"/>
      <c r="T25" s="113"/>
      <c r="U25" s="38"/>
    </row>
    <row r="26" spans="1:22" ht="12.75" customHeight="1" x14ac:dyDescent="0.3">
      <c r="A26" s="136"/>
      <c r="B26" s="84"/>
      <c r="C26" s="81"/>
      <c r="D26" s="53"/>
      <c r="E26" s="81"/>
      <c r="F26" s="81"/>
      <c r="G26" s="81"/>
      <c r="H26" s="34"/>
      <c r="I26" s="68"/>
      <c r="J26" s="104"/>
      <c r="K26" s="36"/>
      <c r="L26" s="36"/>
      <c r="M26" s="36"/>
      <c r="N26" s="37"/>
      <c r="O26" s="35"/>
      <c r="P26" s="109"/>
      <c r="Q26" s="104"/>
      <c r="R26" s="104"/>
      <c r="S26" s="104"/>
      <c r="T26" s="113"/>
      <c r="U26" s="38"/>
    </row>
    <row r="27" spans="1:22" ht="59.4" customHeight="1" x14ac:dyDescent="0.3">
      <c r="A27" s="136">
        <v>11</v>
      </c>
      <c r="B27" s="122" t="s">
        <v>20</v>
      </c>
      <c r="C27" s="39" t="s">
        <v>21</v>
      </c>
      <c r="D27" s="18"/>
      <c r="E27" s="28"/>
      <c r="F27" s="28"/>
      <c r="G27" s="28"/>
      <c r="H27" s="27"/>
      <c r="I27" s="67">
        <v>1</v>
      </c>
      <c r="J27" s="101" t="str">
        <f t="shared" ref="J27" si="19">IF(OR(E27="X",F27="X",G27="X"),"Ok","Cocher 1 case")</f>
        <v>Cocher 1 case</v>
      </c>
      <c r="K27" s="29" t="str">
        <f t="shared" ref="K27" si="20">IF(E27="X", 0, "")</f>
        <v/>
      </c>
      <c r="L27" s="29" t="str">
        <f t="shared" ref="L27" si="21">IF(F27="X", 3, "")</f>
        <v/>
      </c>
      <c r="M27" s="29" t="str">
        <f t="shared" ref="M27" si="22">IF(G27="X", 5, "")</f>
        <v/>
      </c>
      <c r="N27" s="30">
        <f t="shared" ref="N27" si="23">SUM(K27:M27)</f>
        <v>0</v>
      </c>
      <c r="O27" s="71"/>
      <c r="P27" s="110">
        <f>(SUM(Q27:Q27))/$Q$33</f>
        <v>0.05</v>
      </c>
      <c r="Q27" s="111">
        <f t="shared" ref="Q27" si="24">5*I27</f>
        <v>5</v>
      </c>
      <c r="R27" s="103"/>
      <c r="S27" s="111">
        <f t="shared" ref="S27" si="25">N27*I27</f>
        <v>0</v>
      </c>
      <c r="T27" s="110">
        <f>(SUM(S27:S27)/SUM(Q27:Q27))</f>
        <v>0</v>
      </c>
      <c r="U27" s="99"/>
      <c r="V27" s="58" t="str">
        <f t="shared" ref="V27" si="26">IF(E27="X","Détailler le commentaire","")</f>
        <v/>
      </c>
    </row>
    <row r="28" spans="1:22" ht="13.8" x14ac:dyDescent="0.3">
      <c r="A28" s="136"/>
      <c r="C28" s="32"/>
      <c r="D28" s="13"/>
      <c r="E28" s="19"/>
      <c r="F28" s="19"/>
      <c r="G28" s="19"/>
      <c r="H28" s="19"/>
      <c r="I28" s="19"/>
      <c r="J28" s="101"/>
      <c r="K28" s="20"/>
      <c r="L28" s="20"/>
      <c r="M28" s="20"/>
      <c r="N28" s="21"/>
      <c r="O28" s="71"/>
      <c r="P28" s="110"/>
      <c r="Q28" s="103"/>
      <c r="R28" s="103"/>
      <c r="S28" s="103"/>
      <c r="T28" s="112"/>
      <c r="U28" s="12"/>
    </row>
    <row r="29" spans="1:22" s="80" customFormat="1" ht="15.6" x14ac:dyDescent="0.3">
      <c r="A29" s="136"/>
      <c r="C29" s="32"/>
      <c r="D29" s="13"/>
      <c r="E29" s="42" t="s">
        <v>4</v>
      </c>
      <c r="F29" s="19"/>
      <c r="G29" s="78">
        <f>T34/Q33*100</f>
        <v>0</v>
      </c>
      <c r="H29" s="19"/>
      <c r="I29" s="19"/>
      <c r="J29" s="101"/>
      <c r="K29" s="20"/>
      <c r="L29" s="20"/>
      <c r="M29" s="20"/>
      <c r="N29" s="21"/>
      <c r="O29" s="71"/>
      <c r="P29" s="129"/>
      <c r="Q29" s="103"/>
      <c r="R29" s="103"/>
      <c r="S29" s="103"/>
      <c r="T29" s="112"/>
      <c r="U29" s="12"/>
      <c r="V29" s="79"/>
    </row>
    <row r="30" spans="1:22" s="80" customFormat="1" ht="50.4" customHeight="1" x14ac:dyDescent="0.4">
      <c r="A30" s="136"/>
      <c r="B30" s="125"/>
      <c r="C30" s="123"/>
      <c r="D30" s="95"/>
      <c r="E30" s="95"/>
      <c r="F30" s="95"/>
      <c r="G30" s="140" t="s">
        <v>15</v>
      </c>
      <c r="H30" s="141"/>
      <c r="I30" s="141"/>
      <c r="J30" s="141"/>
      <c r="K30" s="141"/>
      <c r="L30" s="141"/>
      <c r="M30" s="141"/>
      <c r="N30" s="141"/>
      <c r="O30" s="141"/>
      <c r="P30" s="141"/>
      <c r="Q30" s="141"/>
      <c r="R30" s="141"/>
      <c r="S30" s="142"/>
      <c r="T30" s="105"/>
      <c r="U30" s="99"/>
      <c r="V30" s="79"/>
    </row>
    <row r="31" spans="1:22" s="80" customFormat="1" ht="78.599999999999994" customHeight="1" x14ac:dyDescent="0.3">
      <c r="A31" s="136"/>
      <c r="B31" s="124"/>
      <c r="C31" s="46"/>
      <c r="D31" s="46"/>
      <c r="E31" s="46"/>
      <c r="F31" s="46"/>
      <c r="G31" s="140" t="s">
        <v>16</v>
      </c>
      <c r="H31" s="141"/>
      <c r="I31" s="141"/>
      <c r="J31" s="141"/>
      <c r="K31" s="141"/>
      <c r="L31" s="141"/>
      <c r="M31" s="141"/>
      <c r="N31" s="141"/>
      <c r="O31" s="141"/>
      <c r="P31" s="141"/>
      <c r="Q31" s="141"/>
      <c r="R31" s="141"/>
      <c r="S31" s="142"/>
      <c r="T31" s="105"/>
      <c r="U31" s="99"/>
      <c r="V31" s="79"/>
    </row>
    <row r="32" spans="1:22" ht="61.35" customHeight="1" x14ac:dyDescent="0.3">
      <c r="A32" s="136"/>
      <c r="B32" s="46"/>
      <c r="C32" s="56"/>
      <c r="D32" s="56"/>
      <c r="E32" s="56"/>
      <c r="F32" s="56"/>
      <c r="G32" s="143" t="s">
        <v>23</v>
      </c>
      <c r="H32" s="144"/>
      <c r="I32" s="144"/>
      <c r="J32" s="144"/>
      <c r="K32" s="144"/>
      <c r="L32" s="144"/>
      <c r="M32" s="144"/>
      <c r="N32" s="144"/>
      <c r="O32" s="144"/>
      <c r="P32" s="144"/>
      <c r="Q32" s="144"/>
      <c r="R32" s="144"/>
      <c r="S32" s="145"/>
      <c r="T32" s="115"/>
      <c r="U32" s="121"/>
      <c r="V32" s="87"/>
    </row>
    <row r="33" spans="1:22" ht="78.900000000000006" customHeight="1" x14ac:dyDescent="0.3">
      <c r="A33" s="138"/>
      <c r="B33" s="4"/>
      <c r="C33" s="4"/>
      <c r="D33" s="46"/>
      <c r="E33" s="50"/>
      <c r="F33" s="50"/>
      <c r="G33" s="71"/>
      <c r="H33" s="24"/>
      <c r="I33" s="69"/>
      <c r="J33" s="69"/>
      <c r="K33" s="44"/>
      <c r="L33" s="44"/>
      <c r="M33" s="44"/>
      <c r="N33" s="45"/>
      <c r="O33" s="43"/>
      <c r="P33" s="112">
        <f>SUM(P6:P32)</f>
        <v>1</v>
      </c>
      <c r="Q33" s="116">
        <f>SUM(Q6:Q27)</f>
        <v>100</v>
      </c>
      <c r="R33" s="116"/>
      <c r="T33" s="110">
        <f>(SUM(S33:S37)/SUM(Q33:Q37))</f>
        <v>0</v>
      </c>
      <c r="U33" s="94"/>
    </row>
    <row r="34" spans="1:22" ht="45" customHeight="1" x14ac:dyDescent="0.3">
      <c r="A34" s="136"/>
      <c r="G34" s="92"/>
      <c r="H34" s="92"/>
      <c r="I34" s="92"/>
      <c r="J34" s="105"/>
      <c r="K34" s="92"/>
      <c r="L34" s="92"/>
      <c r="M34" s="92"/>
      <c r="N34" s="92"/>
      <c r="O34" s="92"/>
      <c r="P34" s="105"/>
      <c r="Q34" s="105"/>
      <c r="R34" s="105"/>
      <c r="S34" s="105"/>
      <c r="T34" s="116">
        <f>SUM($S$6:$S$27)</f>
        <v>0</v>
      </c>
      <c r="U34" s="93"/>
      <c r="V34" s="72"/>
    </row>
    <row r="35" spans="1:22" ht="27" customHeight="1" x14ac:dyDescent="0.3">
      <c r="A35" s="135"/>
      <c r="G35" s="46"/>
      <c r="H35" s="73"/>
      <c r="I35" s="74"/>
      <c r="J35" s="64"/>
      <c r="K35" s="75"/>
      <c r="L35" s="75"/>
      <c r="M35" s="75"/>
      <c r="N35" s="76"/>
      <c r="O35" s="73"/>
      <c r="P35" s="117"/>
      <c r="Q35" s="74"/>
      <c r="R35" s="74"/>
      <c r="S35" s="74"/>
      <c r="T35" s="117"/>
      <c r="U35" s="77"/>
    </row>
    <row r="36" spans="1:22" s="24" customFormat="1" ht="52.5" customHeight="1" x14ac:dyDescent="0.3">
      <c r="A36" s="136"/>
      <c r="B36" s="8"/>
      <c r="C36" s="8"/>
      <c r="D36" s="8"/>
      <c r="E36" s="14"/>
      <c r="F36" s="14"/>
      <c r="G36" s="56"/>
      <c r="H36" s="31"/>
      <c r="I36" s="70"/>
      <c r="J36" s="70"/>
      <c r="K36" s="47"/>
      <c r="L36" s="47"/>
      <c r="M36" s="47"/>
      <c r="N36" s="48"/>
      <c r="O36" s="31"/>
      <c r="P36" s="118"/>
      <c r="Q36" s="70"/>
      <c r="R36" s="70"/>
      <c r="S36" s="70"/>
      <c r="T36" s="118"/>
      <c r="U36" s="49"/>
      <c r="V36" s="59"/>
    </row>
    <row r="37" spans="1:22" s="15" customFormat="1" ht="13.8" x14ac:dyDescent="0.3">
      <c r="A37" s="136"/>
      <c r="B37" s="8"/>
      <c r="C37" s="8"/>
      <c r="D37" s="8"/>
      <c r="E37" s="14"/>
      <c r="F37" s="14"/>
      <c r="G37" s="50"/>
      <c r="I37" s="66"/>
      <c r="J37" s="66"/>
      <c r="K37" s="16"/>
      <c r="L37" s="16"/>
      <c r="M37" s="16"/>
      <c r="N37" s="17"/>
      <c r="P37" s="112"/>
      <c r="Q37" s="66"/>
      <c r="R37" s="66"/>
      <c r="S37" s="66"/>
      <c r="T37" s="112"/>
      <c r="U37" s="12"/>
      <c r="V37" s="60"/>
    </row>
  </sheetData>
  <mergeCells count="7">
    <mergeCell ref="G31:S31"/>
    <mergeCell ref="G32:S32"/>
    <mergeCell ref="D2:S2"/>
    <mergeCell ref="C3:G3"/>
    <mergeCell ref="B4:H5"/>
    <mergeCell ref="B15:B16"/>
    <mergeCell ref="G30:S30"/>
  </mergeCells>
  <conditionalFormatting sqref="J28:J29 J13 J25 J15:J19 J21:J23 J7 J11">
    <cfRule type="containsText" dxfId="20" priority="24" operator="containsText" text="OK">
      <formula>NOT(ISERROR(SEARCH("OK",J7)))</formula>
    </cfRule>
  </conditionalFormatting>
  <conditionalFormatting sqref="J28:J29 J13 J25 J15:J19 J21:J23 J7 J11">
    <cfRule type="containsText" dxfId="19" priority="23" operator="containsText" text="A remplir">
      <formula>NOT(ISERROR(SEARCH("A remplir",J7)))</formula>
    </cfRule>
  </conditionalFormatting>
  <conditionalFormatting sqref="J13 J25 J15:J19 J21:J23 J7 J11">
    <cfRule type="containsText" dxfId="18" priority="19" operator="containsText" text="Cocher 1 case">
      <formula>NOT(ISERROR(SEARCH("Cocher 1 case",J7)))</formula>
    </cfRule>
  </conditionalFormatting>
  <conditionalFormatting sqref="J27">
    <cfRule type="containsText" dxfId="17" priority="18" operator="containsText" text="OK">
      <formula>NOT(ISERROR(SEARCH("OK",J27)))</formula>
    </cfRule>
  </conditionalFormatting>
  <conditionalFormatting sqref="J27">
    <cfRule type="containsText" dxfId="16" priority="17" operator="containsText" text="A remplir">
      <formula>NOT(ISERROR(SEARCH("A remplir",J27)))</formula>
    </cfRule>
  </conditionalFormatting>
  <conditionalFormatting sqref="J27">
    <cfRule type="containsText" dxfId="15" priority="16" operator="containsText" text="Cocher 1 case">
      <formula>NOT(ISERROR(SEARCH("Cocher 1 case",J27)))</formula>
    </cfRule>
  </conditionalFormatting>
  <conditionalFormatting sqref="J20">
    <cfRule type="containsText" dxfId="14" priority="15" operator="containsText" text="OK">
      <formula>NOT(ISERROR(SEARCH("OK",J20)))</formula>
    </cfRule>
  </conditionalFormatting>
  <conditionalFormatting sqref="J20">
    <cfRule type="containsText" dxfId="13" priority="14" operator="containsText" text="A remplir">
      <formula>NOT(ISERROR(SEARCH("A remplir",J20)))</formula>
    </cfRule>
  </conditionalFormatting>
  <conditionalFormatting sqref="J20">
    <cfRule type="containsText" dxfId="12" priority="13" operator="containsText" text="Cocher 1 case">
      <formula>NOT(ISERROR(SEARCH("Cocher 1 case",J20)))</formula>
    </cfRule>
  </conditionalFormatting>
  <conditionalFormatting sqref="J8:J9">
    <cfRule type="containsText" dxfId="11" priority="12" operator="containsText" text="OK">
      <formula>NOT(ISERROR(SEARCH("OK",J8)))</formula>
    </cfRule>
  </conditionalFormatting>
  <conditionalFormatting sqref="J8:J9">
    <cfRule type="containsText" dxfId="10" priority="11" operator="containsText" text="A remplir">
      <formula>NOT(ISERROR(SEARCH("A remplir",J8)))</formula>
    </cfRule>
  </conditionalFormatting>
  <conditionalFormatting sqref="J8:J9">
    <cfRule type="containsText" dxfId="9" priority="10" operator="containsText" text="Cocher 1 case">
      <formula>NOT(ISERROR(SEARCH("Cocher 1 case",J8)))</formula>
    </cfRule>
  </conditionalFormatting>
  <conditionalFormatting sqref="J24">
    <cfRule type="containsText" dxfId="8" priority="9" operator="containsText" text="OK">
      <formula>NOT(ISERROR(SEARCH("OK",J24)))</formula>
    </cfRule>
  </conditionalFormatting>
  <conditionalFormatting sqref="J24">
    <cfRule type="containsText" dxfId="7" priority="8" operator="containsText" text="A remplir">
      <formula>NOT(ISERROR(SEARCH("A remplir",J24)))</formula>
    </cfRule>
  </conditionalFormatting>
  <conditionalFormatting sqref="J24">
    <cfRule type="containsText" dxfId="6" priority="7" operator="containsText" text="Cocher 1 case">
      <formula>NOT(ISERROR(SEARCH("Cocher 1 case",J24)))</formula>
    </cfRule>
  </conditionalFormatting>
  <conditionalFormatting sqref="B30:C30">
    <cfRule type="containsText" dxfId="5" priority="4" operator="containsText" text="Ok">
      <formula>NOT(ISERROR(SEARCH("Ok",B30)))</formula>
    </cfRule>
    <cfRule type="containsText" dxfId="4" priority="5" operator="containsText" text="A remplir">
      <formula>NOT(ISERROR(SEARCH("A remplir",B30)))</formula>
    </cfRule>
    <cfRule type="containsText" dxfId="3" priority="6" operator="containsText" text="A remplir">
      <formula>NOT(ISERROR(SEARCH("A remplir",B30)))</formula>
    </cfRule>
  </conditionalFormatting>
  <conditionalFormatting sqref="B31">
    <cfRule type="containsText" dxfId="2" priority="1" operator="containsText" text="Ok">
      <formula>NOT(ISERROR(SEARCH("Ok",B31)))</formula>
    </cfRule>
    <cfRule type="containsText" dxfId="1" priority="2" operator="containsText" text="A remplir">
      <formula>NOT(ISERROR(SEARCH("A remplir",B31)))</formula>
    </cfRule>
    <cfRule type="containsText" dxfId="0" priority="3" operator="containsText" text="A remplir">
      <formula>NOT(ISERROR(SEARCH("A remplir",B31)))</formula>
    </cfRule>
  </conditionalFormatting>
  <pageMargins left="0.47244094488188981" right="0.47244094488188981" top="0.59055118110236227" bottom="0.59055118110236227" header="0.31496062992125984" footer="0.31496062992125984"/>
  <pageSetup paperSize="8" scale="55" orientation="landscape" cellComments="asDisplayed" r:id="rId1"/>
  <headerFooter>
    <oddFooter>&amp;R&amp;10Page &amp;P</oddFooter>
  </headerFooter>
  <rowBreaks count="1" manualBreakCount="1">
    <brk id="35" min="1"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AMI pédiatrique</vt:lpstr>
      <vt:lpstr>'AMI pédiatrique'!Zone_d_impression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Elsa Manghi</dc:creator>
  <cp:lastModifiedBy>Antoine POGORZELSKI</cp:lastModifiedBy>
  <cp:lastPrinted>2023-11-29T10:38:41Z</cp:lastPrinted>
  <dcterms:created xsi:type="dcterms:W3CDTF">2017-02-08T21:36:10Z</dcterms:created>
  <dcterms:modified xsi:type="dcterms:W3CDTF">2024-10-17T15:34:51Z</dcterms:modified>
</cp:coreProperties>
</file>