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zpanos\Documents\"/>
    </mc:Choice>
  </mc:AlternateContent>
  <xr:revisionPtr revIDLastSave="0" documentId="8_{E48635C4-3806-43F1-BBA5-E7DDC7F4DDE0}" xr6:coauthVersionLast="47" xr6:coauthVersionMax="47" xr10:uidLastSave="{00000000-0000-0000-0000-000000000000}"/>
  <bookViews>
    <workbookView xWindow="-108" yWindow="-108" windowWidth="23256" windowHeight="13896" xr2:uid="{00000000-000D-0000-FFFF-FFFF00000000}"/>
  </bookViews>
  <sheets>
    <sheet name="Tool Background and Notes" sheetId="3" r:id="rId1"/>
    <sheet name="Commodity Calculator"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1" l="1"/>
  <c r="K11" i="1"/>
  <c r="I12" i="1"/>
  <c r="I11" i="1"/>
  <c r="D19" i="1"/>
  <c r="D112" i="1" l="1"/>
  <c r="C116" i="1"/>
  <c r="D242" i="1"/>
  <c r="E242" i="1" s="1"/>
  <c r="D127" i="1"/>
  <c r="E127" i="1" s="1"/>
  <c r="D212" i="1"/>
  <c r="E212" i="1" s="1"/>
  <c r="D120" i="1"/>
  <c r="E120" i="1" s="1"/>
  <c r="D121" i="1"/>
  <c r="E121" i="1" s="1"/>
  <c r="D122" i="1"/>
  <c r="E122" i="1" s="1"/>
  <c r="D123" i="1"/>
  <c r="E123" i="1" s="1"/>
  <c r="D124" i="1"/>
  <c r="E124" i="1" s="1"/>
  <c r="D125" i="1"/>
  <c r="E125" i="1" s="1"/>
  <c r="D126" i="1"/>
  <c r="E126" i="1" s="1"/>
  <c r="D128" i="1"/>
  <c r="E128" i="1" s="1"/>
  <c r="D129" i="1"/>
  <c r="E129" i="1" s="1"/>
  <c r="D130" i="1"/>
  <c r="E130" i="1" s="1"/>
  <c r="D131" i="1"/>
  <c r="E131" i="1" s="1"/>
  <c r="D132" i="1"/>
  <c r="E132" i="1" s="1"/>
  <c r="D133" i="1"/>
  <c r="E133" i="1" s="1"/>
  <c r="D134" i="1"/>
  <c r="E134" i="1" s="1"/>
  <c r="D135" i="1"/>
  <c r="E135" i="1" s="1"/>
  <c r="D136" i="1"/>
  <c r="E136" i="1" s="1"/>
  <c r="D137" i="1"/>
  <c r="E137" i="1" s="1"/>
  <c r="D138" i="1"/>
  <c r="E138" i="1" s="1"/>
  <c r="D139" i="1"/>
  <c r="E139" i="1" s="1"/>
  <c r="D140" i="1"/>
  <c r="E140" i="1" s="1"/>
  <c r="D141" i="1"/>
  <c r="E141" i="1" s="1"/>
  <c r="D142" i="1"/>
  <c r="E142" i="1" s="1"/>
  <c r="D143" i="1"/>
  <c r="E143" i="1" s="1"/>
  <c r="D144" i="1"/>
  <c r="E144" i="1" s="1"/>
  <c r="D145" i="1"/>
  <c r="E145" i="1" s="1"/>
  <c r="D146" i="1"/>
  <c r="E146" i="1" s="1"/>
  <c r="D147" i="1"/>
  <c r="E147" i="1" s="1"/>
  <c r="D148" i="1"/>
  <c r="E148" i="1" s="1"/>
  <c r="D149" i="1"/>
  <c r="E149" i="1" s="1"/>
  <c r="D150" i="1"/>
  <c r="E150" i="1" s="1"/>
  <c r="D151" i="1"/>
  <c r="E151" i="1" s="1"/>
  <c r="D152" i="1"/>
  <c r="E152" i="1" s="1"/>
  <c r="D153" i="1"/>
  <c r="E153" i="1" s="1"/>
  <c r="D154" i="1"/>
  <c r="E154" i="1" s="1"/>
  <c r="D155" i="1"/>
  <c r="E155" i="1" s="1"/>
  <c r="D156" i="1"/>
  <c r="E156" i="1" s="1"/>
  <c r="D157" i="1"/>
  <c r="E157" i="1" s="1"/>
  <c r="D158" i="1"/>
  <c r="E158" i="1" s="1"/>
  <c r="D159" i="1"/>
  <c r="E159" i="1" s="1"/>
  <c r="D160" i="1"/>
  <c r="E160" i="1" s="1"/>
  <c r="D161" i="1"/>
  <c r="E161" i="1" s="1"/>
  <c r="D162" i="1"/>
  <c r="E162" i="1" s="1"/>
  <c r="D163" i="1"/>
  <c r="E163" i="1" s="1"/>
  <c r="D164" i="1"/>
  <c r="E164" i="1" s="1"/>
  <c r="D165" i="1"/>
  <c r="E165" i="1" s="1"/>
  <c r="D166" i="1"/>
  <c r="E166" i="1" s="1"/>
  <c r="D167" i="1"/>
  <c r="E167" i="1" s="1"/>
  <c r="D168" i="1"/>
  <c r="E168" i="1" s="1"/>
  <c r="D169" i="1"/>
  <c r="E169" i="1" s="1"/>
  <c r="D170" i="1"/>
  <c r="E170" i="1" s="1"/>
  <c r="D171" i="1"/>
  <c r="E171" i="1" s="1"/>
  <c r="D172" i="1"/>
  <c r="E172" i="1" s="1"/>
  <c r="D173" i="1"/>
  <c r="E173" i="1" s="1"/>
  <c r="D174" i="1"/>
  <c r="E174" i="1" s="1"/>
  <c r="D175" i="1"/>
  <c r="E175" i="1" s="1"/>
  <c r="D176" i="1"/>
  <c r="E176" i="1" s="1"/>
  <c r="D177" i="1"/>
  <c r="E177" i="1" s="1"/>
  <c r="D178" i="1"/>
  <c r="E178" i="1" s="1"/>
  <c r="D179" i="1"/>
  <c r="E179" i="1" s="1"/>
  <c r="D180" i="1"/>
  <c r="E180" i="1" s="1"/>
  <c r="D181" i="1"/>
  <c r="E181" i="1" s="1"/>
  <c r="D182" i="1"/>
  <c r="E182" i="1" s="1"/>
  <c r="D183" i="1"/>
  <c r="E183" i="1" s="1"/>
  <c r="D184" i="1"/>
  <c r="E184" i="1" s="1"/>
  <c r="D185" i="1"/>
  <c r="E185" i="1" s="1"/>
  <c r="D186" i="1"/>
  <c r="E186" i="1" s="1"/>
  <c r="D187" i="1"/>
  <c r="E187" i="1" s="1"/>
  <c r="D188" i="1"/>
  <c r="E188" i="1" s="1"/>
  <c r="D189" i="1"/>
  <c r="E189" i="1" s="1"/>
  <c r="D190" i="1"/>
  <c r="E190" i="1" s="1"/>
  <c r="D191" i="1"/>
  <c r="E191" i="1" s="1"/>
  <c r="D192" i="1"/>
  <c r="E192" i="1" s="1"/>
  <c r="D193" i="1"/>
  <c r="E193" i="1" s="1"/>
  <c r="D194" i="1"/>
  <c r="E194" i="1" s="1"/>
  <c r="D195" i="1"/>
  <c r="E195" i="1" s="1"/>
  <c r="D196" i="1"/>
  <c r="E196" i="1" s="1"/>
  <c r="D197" i="1"/>
  <c r="E197" i="1" s="1"/>
  <c r="D198" i="1"/>
  <c r="E198" i="1" s="1"/>
  <c r="D199" i="1"/>
  <c r="E199" i="1" s="1"/>
  <c r="D200" i="1"/>
  <c r="E200" i="1" s="1"/>
  <c r="D201" i="1"/>
  <c r="E201" i="1" s="1"/>
  <c r="D202" i="1"/>
  <c r="E202" i="1" s="1"/>
  <c r="D203" i="1"/>
  <c r="E203" i="1" s="1"/>
  <c r="D204" i="1"/>
  <c r="E204" i="1" s="1"/>
  <c r="D205" i="1"/>
  <c r="E205" i="1" s="1"/>
  <c r="D206" i="1"/>
  <c r="E206" i="1" s="1"/>
  <c r="D207" i="1"/>
  <c r="E207" i="1" s="1"/>
  <c r="D208" i="1"/>
  <c r="E208" i="1" s="1"/>
  <c r="D209" i="1"/>
  <c r="E209" i="1" s="1"/>
  <c r="D210" i="1"/>
  <c r="E210" i="1" s="1"/>
  <c r="D211" i="1"/>
  <c r="E211" i="1" s="1"/>
  <c r="D213" i="1"/>
  <c r="E213" i="1" s="1"/>
  <c r="D214" i="1"/>
  <c r="E214" i="1" s="1"/>
  <c r="D215" i="1"/>
  <c r="E215" i="1" s="1"/>
  <c r="D216" i="1"/>
  <c r="E216" i="1" s="1"/>
  <c r="D217" i="1"/>
  <c r="E217" i="1" s="1"/>
  <c r="D218" i="1"/>
  <c r="E218" i="1" s="1"/>
  <c r="D219" i="1"/>
  <c r="E219" i="1" s="1"/>
  <c r="D220" i="1"/>
  <c r="E220" i="1" s="1"/>
  <c r="D221" i="1"/>
  <c r="E221" i="1" s="1"/>
  <c r="D222" i="1"/>
  <c r="E222" i="1" s="1"/>
  <c r="D223" i="1"/>
  <c r="E223" i="1" s="1"/>
  <c r="D224" i="1"/>
  <c r="E224" i="1" s="1"/>
  <c r="D225" i="1"/>
  <c r="E225" i="1" s="1"/>
  <c r="D226" i="1"/>
  <c r="E226" i="1" s="1"/>
  <c r="D227" i="1"/>
  <c r="E227" i="1" s="1"/>
  <c r="D228" i="1"/>
  <c r="E228" i="1" s="1"/>
  <c r="D229" i="1"/>
  <c r="E229" i="1" s="1"/>
  <c r="D230" i="1"/>
  <c r="E230" i="1" s="1"/>
  <c r="D231" i="1"/>
  <c r="E231" i="1" s="1"/>
  <c r="D232" i="1"/>
  <c r="E232" i="1" s="1"/>
  <c r="D233" i="1"/>
  <c r="E233" i="1" s="1"/>
  <c r="D234" i="1"/>
  <c r="E234" i="1" s="1"/>
  <c r="D235" i="1"/>
  <c r="E235" i="1" s="1"/>
  <c r="D236" i="1"/>
  <c r="E236" i="1" s="1"/>
  <c r="D237" i="1"/>
  <c r="E237" i="1" s="1"/>
  <c r="D238" i="1"/>
  <c r="E238" i="1" s="1"/>
  <c r="D239" i="1"/>
  <c r="E239" i="1" s="1"/>
  <c r="D240" i="1"/>
  <c r="E240" i="1" s="1"/>
  <c r="D241" i="1"/>
  <c r="E241" i="1" s="1"/>
  <c r="D119" i="1"/>
  <c r="E119" i="1" s="1"/>
  <c r="H125" i="1" l="1"/>
  <c r="F125" i="1"/>
  <c r="H224" i="1"/>
  <c r="F224" i="1"/>
  <c r="H209" i="1"/>
  <c r="F209" i="1"/>
  <c r="F126" i="1"/>
  <c r="H126" i="1"/>
  <c r="F208" i="1"/>
  <c r="H208" i="1"/>
  <c r="H236" i="1"/>
  <c r="F236" i="1"/>
  <c r="H139" i="1"/>
  <c r="F139" i="1"/>
  <c r="F198" i="1"/>
  <c r="H198" i="1"/>
  <c r="F149" i="1"/>
  <c r="H149" i="1"/>
  <c r="F221" i="1"/>
  <c r="H221" i="1"/>
  <c r="F220" i="1"/>
  <c r="H220" i="1"/>
  <c r="F135" i="1"/>
  <c r="H135" i="1"/>
  <c r="F122" i="1"/>
  <c r="H122" i="1"/>
  <c r="H235" i="1"/>
  <c r="F235" i="1"/>
  <c r="F150" i="1"/>
  <c r="H150" i="1"/>
  <c r="F137" i="1"/>
  <c r="H137" i="1"/>
  <c r="F160" i="1"/>
  <c r="H160" i="1"/>
  <c r="F232" i="1"/>
  <c r="H232" i="1"/>
  <c r="F219" i="1"/>
  <c r="H219" i="1"/>
  <c r="F158" i="1"/>
  <c r="H158" i="1"/>
  <c r="F146" i="1"/>
  <c r="H146" i="1"/>
  <c r="H134" i="1"/>
  <c r="F134" i="1"/>
  <c r="F121" i="1"/>
  <c r="H121" i="1"/>
  <c r="H163" i="1"/>
  <c r="F163" i="1"/>
  <c r="F210" i="1"/>
  <c r="H210" i="1"/>
  <c r="F124" i="1"/>
  <c r="H124" i="1"/>
  <c r="F196" i="1"/>
  <c r="H196" i="1"/>
  <c r="F195" i="1"/>
  <c r="H195" i="1"/>
  <c r="F181" i="1"/>
  <c r="H181" i="1"/>
  <c r="H120" i="1"/>
  <c r="F120" i="1"/>
  <c r="H199" i="1"/>
  <c r="F199" i="1"/>
  <c r="H174" i="1"/>
  <c r="F174" i="1"/>
  <c r="F197" i="1"/>
  <c r="H197" i="1"/>
  <c r="F233" i="1"/>
  <c r="H233" i="1"/>
  <c r="F172" i="1"/>
  <c r="H172" i="1"/>
  <c r="F183" i="1"/>
  <c r="H183" i="1"/>
  <c r="F170" i="1"/>
  <c r="H170" i="1"/>
  <c r="F218" i="1"/>
  <c r="H218" i="1"/>
  <c r="H204" i="1"/>
  <c r="F204" i="1"/>
  <c r="F156" i="1"/>
  <c r="H156" i="1"/>
  <c r="F132" i="1"/>
  <c r="H132" i="1"/>
  <c r="H212" i="1"/>
  <c r="F212" i="1"/>
  <c r="H187" i="1"/>
  <c r="F187" i="1"/>
  <c r="F138" i="1"/>
  <c r="H138" i="1"/>
  <c r="F185" i="1"/>
  <c r="H185" i="1"/>
  <c r="F148" i="1"/>
  <c r="H148" i="1"/>
  <c r="F171" i="1"/>
  <c r="H171" i="1"/>
  <c r="H194" i="1"/>
  <c r="F194" i="1"/>
  <c r="F193" i="1"/>
  <c r="H193" i="1"/>
  <c r="F133" i="1"/>
  <c r="H133" i="1"/>
  <c r="H241" i="1"/>
  <c r="F241" i="1"/>
  <c r="H217" i="1"/>
  <c r="F217" i="1"/>
  <c r="H192" i="1"/>
  <c r="F192" i="1"/>
  <c r="H216" i="1"/>
  <c r="F216" i="1"/>
  <c r="H203" i="1"/>
  <c r="F203" i="1"/>
  <c r="H191" i="1"/>
  <c r="F191" i="1"/>
  <c r="H179" i="1"/>
  <c r="F179" i="1"/>
  <c r="H167" i="1"/>
  <c r="F167" i="1"/>
  <c r="H155" i="1"/>
  <c r="F155" i="1"/>
  <c r="H143" i="1"/>
  <c r="F143" i="1"/>
  <c r="H131" i="1"/>
  <c r="F131" i="1"/>
  <c r="H127" i="1"/>
  <c r="F127" i="1"/>
  <c r="H175" i="1"/>
  <c r="F175" i="1"/>
  <c r="F162" i="1"/>
  <c r="H162" i="1"/>
  <c r="F222" i="1"/>
  <c r="H222" i="1"/>
  <c r="F123" i="1"/>
  <c r="H123" i="1"/>
  <c r="F207" i="1"/>
  <c r="H207" i="1"/>
  <c r="F231" i="1"/>
  <c r="H231" i="1"/>
  <c r="F119" i="1"/>
  <c r="H119" i="1"/>
  <c r="H157" i="1"/>
  <c r="F157" i="1"/>
  <c r="H168" i="1"/>
  <c r="F168" i="1"/>
  <c r="F228" i="1"/>
  <c r="H228" i="1"/>
  <c r="H239" i="1"/>
  <c r="F239" i="1"/>
  <c r="H227" i="1"/>
  <c r="F227" i="1"/>
  <c r="H215" i="1"/>
  <c r="F215" i="1"/>
  <c r="H202" i="1"/>
  <c r="F202" i="1"/>
  <c r="H190" i="1"/>
  <c r="F190" i="1"/>
  <c r="H178" i="1"/>
  <c r="F178" i="1"/>
  <c r="H166" i="1"/>
  <c r="F166" i="1"/>
  <c r="H154" i="1"/>
  <c r="F154" i="1"/>
  <c r="H142" i="1"/>
  <c r="F142" i="1"/>
  <c r="H130" i="1"/>
  <c r="F130" i="1"/>
  <c r="H242" i="1"/>
  <c r="F242" i="1"/>
  <c r="H151" i="1"/>
  <c r="F151" i="1"/>
  <c r="F186" i="1"/>
  <c r="H186" i="1"/>
  <c r="F161" i="1"/>
  <c r="H161" i="1"/>
  <c r="F136" i="1"/>
  <c r="H136" i="1"/>
  <c r="F147" i="1"/>
  <c r="H147" i="1"/>
  <c r="F182" i="1"/>
  <c r="H182" i="1"/>
  <c r="F205" i="1"/>
  <c r="H205" i="1"/>
  <c r="F145" i="1"/>
  <c r="H145" i="1"/>
  <c r="H144" i="1"/>
  <c r="F144" i="1"/>
  <c r="H238" i="1"/>
  <c r="F238" i="1"/>
  <c r="H226" i="1"/>
  <c r="F226" i="1"/>
  <c r="H214" i="1"/>
  <c r="F214" i="1"/>
  <c r="H201" i="1"/>
  <c r="F201" i="1"/>
  <c r="H189" i="1"/>
  <c r="F189" i="1"/>
  <c r="H177" i="1"/>
  <c r="F177" i="1"/>
  <c r="H165" i="1"/>
  <c r="F165" i="1"/>
  <c r="H153" i="1"/>
  <c r="F153" i="1"/>
  <c r="H141" i="1"/>
  <c r="F141" i="1"/>
  <c r="H129" i="1"/>
  <c r="F129" i="1"/>
  <c r="H211" i="1"/>
  <c r="F211" i="1"/>
  <c r="H223" i="1"/>
  <c r="F223" i="1"/>
  <c r="F234" i="1"/>
  <c r="H234" i="1"/>
  <c r="F173" i="1"/>
  <c r="H173" i="1"/>
  <c r="F184" i="1"/>
  <c r="H184" i="1"/>
  <c r="F159" i="1"/>
  <c r="H159" i="1"/>
  <c r="F206" i="1"/>
  <c r="H206" i="1"/>
  <c r="F230" i="1"/>
  <c r="H230" i="1"/>
  <c r="H169" i="1"/>
  <c r="F169" i="1"/>
  <c r="H229" i="1"/>
  <c r="F229" i="1"/>
  <c r="H180" i="1"/>
  <c r="F180" i="1"/>
  <c r="H240" i="1"/>
  <c r="F240" i="1"/>
  <c r="H237" i="1"/>
  <c r="F237" i="1"/>
  <c r="H225" i="1"/>
  <c r="F225" i="1"/>
  <c r="H213" i="1"/>
  <c r="F213" i="1"/>
  <c r="H200" i="1"/>
  <c r="F200" i="1"/>
  <c r="H188" i="1"/>
  <c r="F188" i="1"/>
  <c r="H176" i="1"/>
  <c r="F176" i="1"/>
  <c r="H164" i="1"/>
  <c r="F164" i="1"/>
  <c r="H152" i="1"/>
  <c r="F152" i="1"/>
  <c r="H140" i="1"/>
  <c r="F140" i="1"/>
  <c r="H128" i="1"/>
  <c r="F128" i="1"/>
  <c r="H112" i="1"/>
  <c r="F112" i="1"/>
  <c r="D23"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H73" i="1" l="1"/>
  <c r="F73" i="1"/>
  <c r="H60" i="1"/>
  <c r="F60" i="1"/>
  <c r="H49" i="1"/>
  <c r="F49" i="1"/>
  <c r="H71" i="1"/>
  <c r="F71" i="1"/>
  <c r="H25" i="1"/>
  <c r="F25" i="1"/>
  <c r="H35" i="1"/>
  <c r="F35" i="1"/>
  <c r="G35" i="1" s="1"/>
  <c r="F34" i="1"/>
  <c r="H34" i="1"/>
  <c r="H72" i="1"/>
  <c r="F72" i="1"/>
  <c r="F46" i="1"/>
  <c r="H46" i="1"/>
  <c r="F33" i="1"/>
  <c r="H33" i="1"/>
  <c r="H44" i="1"/>
  <c r="F44" i="1"/>
  <c r="F67" i="1"/>
  <c r="H67" i="1"/>
  <c r="I67" i="1" s="1"/>
  <c r="F78" i="1"/>
  <c r="H78" i="1"/>
  <c r="F30" i="1"/>
  <c r="H30" i="1"/>
  <c r="H37" i="1"/>
  <c r="F37" i="1"/>
  <c r="H36" i="1"/>
  <c r="F36" i="1"/>
  <c r="H45" i="1"/>
  <c r="F45" i="1"/>
  <c r="H56" i="1"/>
  <c r="F56" i="1"/>
  <c r="G56" i="1" s="1"/>
  <c r="F55" i="1"/>
  <c r="H55" i="1"/>
  <c r="H29" i="1"/>
  <c r="F29" i="1"/>
  <c r="H61" i="1"/>
  <c r="F61" i="1"/>
  <c r="F69" i="1"/>
  <c r="H69" i="1"/>
  <c r="F31" i="1"/>
  <c r="H31" i="1"/>
  <c r="H66" i="1"/>
  <c r="F66" i="1"/>
  <c r="G66" i="1" s="1"/>
  <c r="H65" i="1"/>
  <c r="F65" i="1"/>
  <c r="H28" i="1"/>
  <c r="F28" i="1"/>
  <c r="H48" i="1"/>
  <c r="F48" i="1"/>
  <c r="F47" i="1"/>
  <c r="H47" i="1"/>
  <c r="F58" i="1"/>
  <c r="H58" i="1"/>
  <c r="H32" i="1"/>
  <c r="F32" i="1"/>
  <c r="G32" i="1" s="1"/>
  <c r="F54" i="1"/>
  <c r="H54" i="1"/>
  <c r="H77" i="1"/>
  <c r="F77" i="1"/>
  <c r="H53" i="1"/>
  <c r="F53" i="1"/>
  <c r="H76" i="1"/>
  <c r="F76" i="1"/>
  <c r="H40" i="1"/>
  <c r="F40" i="1"/>
  <c r="H75" i="1"/>
  <c r="F75" i="1"/>
  <c r="G75" i="1" s="1"/>
  <c r="H63" i="1"/>
  <c r="F63" i="1"/>
  <c r="F51" i="1"/>
  <c r="H51" i="1"/>
  <c r="F39" i="1"/>
  <c r="H39" i="1"/>
  <c r="H27" i="1"/>
  <c r="F27" i="1"/>
  <c r="H59" i="1"/>
  <c r="F59" i="1"/>
  <c r="F70" i="1"/>
  <c r="H70" i="1"/>
  <c r="I70" i="1" s="1"/>
  <c r="H57" i="1"/>
  <c r="F57" i="1"/>
  <c r="H68" i="1"/>
  <c r="F68" i="1"/>
  <c r="F79" i="1"/>
  <c r="H79" i="1"/>
  <c r="I79" i="1" s="1"/>
  <c r="H43" i="1"/>
  <c r="F43" i="1"/>
  <c r="F42" i="1"/>
  <c r="H42" i="1"/>
  <c r="H41" i="1"/>
  <c r="F41" i="1"/>
  <c r="G41" i="1" s="1"/>
  <c r="H64" i="1"/>
  <c r="F64" i="1"/>
  <c r="H52" i="1"/>
  <c r="F52" i="1"/>
  <c r="H74" i="1"/>
  <c r="F74" i="1"/>
  <c r="H62" i="1"/>
  <c r="F62" i="1"/>
  <c r="H50" i="1"/>
  <c r="F50" i="1"/>
  <c r="H38" i="1"/>
  <c r="F38" i="1"/>
  <c r="G38" i="1" s="1"/>
  <c r="H26" i="1"/>
  <c r="F26" i="1"/>
  <c r="F23" i="1"/>
  <c r="H23" i="1"/>
  <c r="G192" i="1"/>
  <c r="G13" i="1"/>
  <c r="K13" i="1" s="1"/>
  <c r="I63" i="1"/>
  <c r="G195" i="1"/>
  <c r="G148" i="1"/>
  <c r="K199" i="1"/>
  <c r="I237" i="1"/>
  <c r="I71" i="1"/>
  <c r="G145" i="1"/>
  <c r="G214" i="1"/>
  <c r="I55" i="1"/>
  <c r="K167" i="1"/>
  <c r="K225" i="1"/>
  <c r="I47" i="1"/>
  <c r="K136" i="1"/>
  <c r="G150" i="1"/>
  <c r="K206" i="1"/>
  <c r="K181" i="1"/>
  <c r="G128" i="1"/>
  <c r="G177" i="1"/>
  <c r="G227" i="1"/>
  <c r="G198" i="1"/>
  <c r="G131" i="1"/>
  <c r="G226" i="1"/>
  <c r="K190" i="1"/>
  <c r="I39" i="1"/>
  <c r="G31" i="1"/>
  <c r="I123" i="1"/>
  <c r="G154" i="1"/>
  <c r="K241" i="1"/>
  <c r="L241" i="1" s="1"/>
  <c r="G210" i="1"/>
  <c r="G179" i="1"/>
  <c r="G127" i="1"/>
  <c r="G144" i="1"/>
  <c r="I78" i="1"/>
  <c r="I54" i="1"/>
  <c r="I38" i="1"/>
  <c r="G143" i="1"/>
  <c r="G175" i="1"/>
  <c r="I162" i="1"/>
  <c r="G170" i="1"/>
  <c r="G160" i="1"/>
  <c r="G123" i="1"/>
  <c r="G138" i="1"/>
  <c r="G208" i="1"/>
  <c r="G225" i="1"/>
  <c r="K174" i="1"/>
  <c r="K153" i="1"/>
  <c r="K185" i="1"/>
  <c r="K156" i="1"/>
  <c r="G205" i="1"/>
  <c r="G239" i="1"/>
  <c r="I187" i="1"/>
  <c r="K140" i="1"/>
  <c r="K230" i="1"/>
  <c r="K132" i="1"/>
  <c r="K158" i="1"/>
  <c r="G125" i="1"/>
  <c r="G157" i="1"/>
  <c r="G197" i="1"/>
  <c r="G223" i="1"/>
  <c r="I77" i="1"/>
  <c r="I69" i="1"/>
  <c r="I61" i="1"/>
  <c r="I53" i="1"/>
  <c r="I45" i="1"/>
  <c r="I37" i="1"/>
  <c r="I29" i="1"/>
  <c r="G162" i="1"/>
  <c r="G200" i="1"/>
  <c r="G155" i="1"/>
  <c r="K147" i="1"/>
  <c r="K139" i="1"/>
  <c r="G224" i="1"/>
  <c r="K201" i="1"/>
  <c r="K233" i="1"/>
  <c r="K144" i="1"/>
  <c r="G174" i="1"/>
  <c r="G153" i="1"/>
  <c r="G185" i="1"/>
  <c r="G234" i="1"/>
  <c r="G178" i="1"/>
  <c r="G219" i="1"/>
  <c r="G211" i="1"/>
  <c r="G156" i="1"/>
  <c r="K205" i="1"/>
  <c r="K239" i="1"/>
  <c r="G187" i="1"/>
  <c r="G140" i="1"/>
  <c r="G230" i="1"/>
  <c r="G132" i="1"/>
  <c r="G158" i="1"/>
  <c r="I125" i="1"/>
  <c r="K157" i="1"/>
  <c r="K197" i="1"/>
  <c r="I223" i="1"/>
  <c r="I62" i="1"/>
  <c r="G30" i="1"/>
  <c r="I52" i="1"/>
  <c r="I28" i="1"/>
  <c r="G183" i="1"/>
  <c r="G216" i="1"/>
  <c r="G139" i="1"/>
  <c r="G233" i="1"/>
  <c r="G204" i="1"/>
  <c r="K203" i="1"/>
  <c r="G196" i="1"/>
  <c r="G165" i="1"/>
  <c r="G126" i="1"/>
  <c r="I43" i="1"/>
  <c r="G232" i="1"/>
  <c r="K209" i="1"/>
  <c r="G121" i="1"/>
  <c r="G122" i="1"/>
  <c r="I228" i="1"/>
  <c r="G203" i="1"/>
  <c r="K215" i="1"/>
  <c r="I212" i="1"/>
  <c r="G74" i="1"/>
  <c r="G58" i="1"/>
  <c r="G50" i="1"/>
  <c r="G42" i="1"/>
  <c r="G34" i="1"/>
  <c r="G26" i="1"/>
  <c r="G159" i="1"/>
  <c r="G191" i="1"/>
  <c r="K126" i="1"/>
  <c r="G163" i="1"/>
  <c r="G129" i="1"/>
  <c r="G209" i="1"/>
  <c r="G120" i="1"/>
  <c r="G176" i="1"/>
  <c r="K169" i="1"/>
  <c r="I218" i="1"/>
  <c r="I146" i="1"/>
  <c r="K171" i="1"/>
  <c r="K124" i="1"/>
  <c r="G221" i="1"/>
  <c r="K166" i="1"/>
  <c r="K202" i="1"/>
  <c r="G220" i="1"/>
  <c r="G213" i="1"/>
  <c r="G231" i="1"/>
  <c r="G229" i="1"/>
  <c r="I164" i="1"/>
  <c r="G141" i="1"/>
  <c r="G173" i="1"/>
  <c r="K142" i="1"/>
  <c r="G207" i="1"/>
  <c r="I46" i="1"/>
  <c r="I76" i="1"/>
  <c r="I60" i="1"/>
  <c r="I36" i="1"/>
  <c r="G151" i="1"/>
  <c r="G147" i="1"/>
  <c r="G201" i="1"/>
  <c r="K121" i="1"/>
  <c r="K122" i="1"/>
  <c r="G228" i="1"/>
  <c r="I130" i="1"/>
  <c r="K182" i="1"/>
  <c r="G133" i="1"/>
  <c r="G212" i="1"/>
  <c r="I75" i="1"/>
  <c r="I51" i="1"/>
  <c r="I35" i="1"/>
  <c r="G152" i="1"/>
  <c r="K129" i="1"/>
  <c r="K168" i="1"/>
  <c r="G193" i="1"/>
  <c r="G235" i="1"/>
  <c r="K238" i="1"/>
  <c r="I180" i="1"/>
  <c r="G182" i="1"/>
  <c r="I165" i="1"/>
  <c r="K222" i="1"/>
  <c r="G73" i="1"/>
  <c r="G65" i="1"/>
  <c r="G57" i="1"/>
  <c r="G49" i="1"/>
  <c r="G33" i="1"/>
  <c r="I25" i="1"/>
  <c r="K127" i="1"/>
  <c r="I159" i="1"/>
  <c r="I242" i="1"/>
  <c r="I120" i="1"/>
  <c r="K176" i="1"/>
  <c r="G137" i="1"/>
  <c r="G169" i="1"/>
  <c r="G218" i="1"/>
  <c r="G146" i="1"/>
  <c r="G194" i="1"/>
  <c r="G171" i="1"/>
  <c r="G124" i="1"/>
  <c r="K221" i="1"/>
  <c r="G166" i="1"/>
  <c r="G202" i="1"/>
  <c r="I220" i="1"/>
  <c r="K213" i="1"/>
  <c r="K231" i="1"/>
  <c r="K229" i="1"/>
  <c r="G164" i="1"/>
  <c r="I141" i="1"/>
  <c r="K173" i="1"/>
  <c r="G142" i="1"/>
  <c r="I207" i="1"/>
  <c r="G134" i="1"/>
  <c r="I68" i="1"/>
  <c r="I44" i="1"/>
  <c r="I241" i="1"/>
  <c r="G240" i="1"/>
  <c r="G168" i="1"/>
  <c r="I193" i="1"/>
  <c r="I235" i="1"/>
  <c r="G238" i="1"/>
  <c r="G180" i="1"/>
  <c r="G215" i="1"/>
  <c r="G222" i="1"/>
  <c r="I59" i="1"/>
  <c r="G27" i="1"/>
  <c r="K183" i="1"/>
  <c r="I163" i="1"/>
  <c r="G161" i="1"/>
  <c r="G186" i="1"/>
  <c r="I204" i="1"/>
  <c r="G130" i="1"/>
  <c r="K196" i="1"/>
  <c r="I72" i="1"/>
  <c r="G64" i="1"/>
  <c r="I56" i="1"/>
  <c r="I48" i="1"/>
  <c r="I40" i="1"/>
  <c r="I32" i="1"/>
  <c r="G135" i="1"/>
  <c r="G167" i="1"/>
  <c r="G199" i="1"/>
  <c r="G242" i="1"/>
  <c r="K134" i="1"/>
  <c r="I131" i="1"/>
  <c r="G188" i="1"/>
  <c r="G241" i="1"/>
  <c r="G217" i="1"/>
  <c r="G136" i="1"/>
  <c r="G184" i="1"/>
  <c r="K145" i="1"/>
  <c r="I177" i="1"/>
  <c r="K226" i="1"/>
  <c r="K154" i="1"/>
  <c r="I210" i="1"/>
  <c r="K195" i="1"/>
  <c r="I148" i="1"/>
  <c r="G237" i="1"/>
  <c r="G206" i="1"/>
  <c r="I227" i="1"/>
  <c r="G236" i="1"/>
  <c r="G189" i="1"/>
  <c r="K179" i="1"/>
  <c r="I214" i="1"/>
  <c r="K150" i="1"/>
  <c r="G149" i="1"/>
  <c r="G181" i="1"/>
  <c r="K198" i="1"/>
  <c r="G190" i="1"/>
  <c r="I211" i="1"/>
  <c r="K211" i="1"/>
  <c r="K125" i="1"/>
  <c r="I151" i="1"/>
  <c r="K151" i="1"/>
  <c r="O241" i="1"/>
  <c r="K161" i="1"/>
  <c r="I161" i="1"/>
  <c r="I186" i="1"/>
  <c r="K186" i="1"/>
  <c r="I234" i="1"/>
  <c r="K234" i="1"/>
  <c r="I133" i="1"/>
  <c r="K133" i="1"/>
  <c r="K165" i="1"/>
  <c r="K143" i="1"/>
  <c r="I143" i="1"/>
  <c r="K187" i="1"/>
  <c r="K217" i="1"/>
  <c r="I217" i="1"/>
  <c r="K137" i="1"/>
  <c r="I137" i="1"/>
  <c r="I194" i="1"/>
  <c r="K194" i="1"/>
  <c r="K164" i="1"/>
  <c r="I178" i="1"/>
  <c r="K178" i="1"/>
  <c r="K191" i="1"/>
  <c r="I191" i="1"/>
  <c r="I219" i="1"/>
  <c r="K219" i="1"/>
  <c r="I135" i="1"/>
  <c r="K135" i="1"/>
  <c r="I167" i="1"/>
  <c r="I170" i="1"/>
  <c r="K170" i="1"/>
  <c r="K138" i="1"/>
  <c r="I138" i="1"/>
  <c r="I195" i="1"/>
  <c r="K175" i="1"/>
  <c r="I175" i="1"/>
  <c r="K155" i="1"/>
  <c r="I155" i="1"/>
  <c r="K184" i="1"/>
  <c r="I184" i="1"/>
  <c r="I236" i="1"/>
  <c r="K236" i="1"/>
  <c r="K189" i="1"/>
  <c r="I189" i="1"/>
  <c r="I149" i="1"/>
  <c r="K149" i="1"/>
  <c r="G36" i="1"/>
  <c r="I65" i="1"/>
  <c r="I64" i="1"/>
  <c r="I42" i="1"/>
  <c r="G72" i="1"/>
  <c r="I41" i="1"/>
  <c r="G68" i="1"/>
  <c r="G40" i="1"/>
  <c r="I58" i="1"/>
  <c r="G60" i="1"/>
  <c r="I57" i="1"/>
  <c r="I34" i="1"/>
  <c r="I74" i="1"/>
  <c r="G52" i="1"/>
  <c r="I73" i="1"/>
  <c r="I50" i="1"/>
  <c r="G48" i="1"/>
  <c r="I49" i="1"/>
  <c r="G76" i="1"/>
  <c r="G44" i="1"/>
  <c r="I66" i="1"/>
  <c r="G79" i="1"/>
  <c r="G71" i="1"/>
  <c r="G63" i="1"/>
  <c r="G55" i="1"/>
  <c r="G47" i="1"/>
  <c r="G39" i="1"/>
  <c r="G78" i="1"/>
  <c r="G70" i="1"/>
  <c r="G62" i="1"/>
  <c r="G54" i="1"/>
  <c r="G46" i="1"/>
  <c r="G77" i="1"/>
  <c r="G69" i="1"/>
  <c r="G61" i="1"/>
  <c r="G53" i="1"/>
  <c r="G45" i="1"/>
  <c r="G37" i="1"/>
  <c r="G67" i="1"/>
  <c r="G59" i="1"/>
  <c r="G51" i="1"/>
  <c r="G43" i="1"/>
  <c r="I26" i="1"/>
  <c r="I31" i="1"/>
  <c r="G29" i="1"/>
  <c r="G28" i="1"/>
  <c r="I27" i="1"/>
  <c r="G25" i="1"/>
  <c r="K73" i="1"/>
  <c r="L73" i="1" s="1"/>
  <c r="K79" i="1"/>
  <c r="L79" i="1" s="1"/>
  <c r="K63" i="1"/>
  <c r="L63" i="1" s="1"/>
  <c r="I23" i="1" l="1"/>
  <c r="K23" i="1"/>
  <c r="G23" i="1"/>
  <c r="K39" i="1"/>
  <c r="L39" i="1" s="1"/>
  <c r="P39" i="1" s="1"/>
  <c r="I230" i="1"/>
  <c r="I215" i="1"/>
  <c r="I136" i="1"/>
  <c r="I132" i="1"/>
  <c r="K48" i="1"/>
  <c r="L48" i="1" s="1"/>
  <c r="M48" i="1" s="1"/>
  <c r="Q48" i="1" s="1"/>
  <c r="K220" i="1"/>
  <c r="I190" i="1"/>
  <c r="I122" i="1"/>
  <c r="I158" i="1"/>
  <c r="K214" i="1"/>
  <c r="L214" i="1" s="1"/>
  <c r="I206" i="1"/>
  <c r="K177" i="1"/>
  <c r="K65" i="1"/>
  <c r="L65" i="1" s="1"/>
  <c r="P65" i="1" s="1"/>
  <c r="I145" i="1"/>
  <c r="I233" i="1"/>
  <c r="I201" i="1"/>
  <c r="I238" i="1"/>
  <c r="I181" i="1"/>
  <c r="I229" i="1"/>
  <c r="I231" i="1"/>
  <c r="I166" i="1"/>
  <c r="K130" i="1"/>
  <c r="L130" i="1" s="1"/>
  <c r="I140" i="1"/>
  <c r="K71" i="1"/>
  <c r="L71" i="1" s="1"/>
  <c r="P71" i="1" s="1"/>
  <c r="K212" i="1"/>
  <c r="M241" i="1"/>
  <c r="Q241" i="1" s="1"/>
  <c r="P241" i="1"/>
  <c r="K237" i="1"/>
  <c r="I124" i="1"/>
  <c r="K235" i="1"/>
  <c r="L235" i="1" s="1"/>
  <c r="I144" i="1"/>
  <c r="P63" i="1"/>
  <c r="P73" i="1"/>
  <c r="P79" i="1"/>
  <c r="I199" i="1"/>
  <c r="I156" i="1"/>
  <c r="K163" i="1"/>
  <c r="I225" i="1"/>
  <c r="K131" i="1"/>
  <c r="L131" i="1" s="1"/>
  <c r="K56" i="1"/>
  <c r="L56" i="1" s="1"/>
  <c r="O56" i="1" s="1"/>
  <c r="I226" i="1"/>
  <c r="I168" i="1"/>
  <c r="I134" i="1"/>
  <c r="K193" i="1"/>
  <c r="L193" i="1" s="1"/>
  <c r="K159" i="1"/>
  <c r="L159" i="1" s="1"/>
  <c r="I213" i="1"/>
  <c r="I185" i="1"/>
  <c r="K228" i="1"/>
  <c r="L228" i="1" s="1"/>
  <c r="I171" i="1"/>
  <c r="I139" i="1"/>
  <c r="I183" i="1"/>
  <c r="I150" i="1"/>
  <c r="K148" i="1"/>
  <c r="L148" i="1" s="1"/>
  <c r="K242" i="1"/>
  <c r="L242" i="1" s="1"/>
  <c r="K180" i="1"/>
  <c r="L180" i="1" s="1"/>
  <c r="G172" i="1"/>
  <c r="K123" i="1"/>
  <c r="L123" i="1" s="1"/>
  <c r="I147" i="1"/>
  <c r="I196" i="1"/>
  <c r="K41" i="1"/>
  <c r="L41" i="1" s="1"/>
  <c r="O41" i="1" s="1"/>
  <c r="K223" i="1"/>
  <c r="L223" i="1" s="1"/>
  <c r="K210" i="1"/>
  <c r="L210" i="1" s="1"/>
  <c r="K146" i="1"/>
  <c r="L146" i="1" s="1"/>
  <c r="I121" i="1"/>
  <c r="K37" i="1"/>
  <c r="L37" i="1" s="1"/>
  <c r="O37" i="1" s="1"/>
  <c r="I179" i="1"/>
  <c r="K162" i="1"/>
  <c r="L162" i="1" s="1"/>
  <c r="K207" i="1"/>
  <c r="L207" i="1" s="1"/>
  <c r="K141" i="1"/>
  <c r="L141" i="1" s="1"/>
  <c r="I222" i="1"/>
  <c r="I221" i="1"/>
  <c r="I202" i="1"/>
  <c r="I203" i="1"/>
  <c r="I126" i="1"/>
  <c r="I239" i="1"/>
  <c r="L127" i="1"/>
  <c r="I209" i="1"/>
  <c r="I197" i="1"/>
  <c r="I205" i="1"/>
  <c r="I176" i="1"/>
  <c r="I142" i="1"/>
  <c r="K218" i="1"/>
  <c r="L218" i="1" s="1"/>
  <c r="I232" i="1"/>
  <c r="K232" i="1"/>
  <c r="L232" i="1" s="1"/>
  <c r="O232" i="1" s="1"/>
  <c r="K32" i="1"/>
  <c r="L32" i="1" s="1"/>
  <c r="O32" i="1" s="1"/>
  <c r="I129" i="1"/>
  <c r="I157" i="1"/>
  <c r="K25" i="1"/>
  <c r="L25" i="1" s="1"/>
  <c r="O25" i="1" s="1"/>
  <c r="I198" i="1"/>
  <c r="K227" i="1"/>
  <c r="L227" i="1" s="1"/>
  <c r="I154" i="1"/>
  <c r="I173" i="1"/>
  <c r="K120" i="1"/>
  <c r="L120" i="1" s="1"/>
  <c r="I174" i="1"/>
  <c r="I169" i="1"/>
  <c r="I182" i="1"/>
  <c r="I153" i="1"/>
  <c r="I188" i="1"/>
  <c r="K188" i="1"/>
  <c r="L188" i="1" s="1"/>
  <c r="I152" i="1"/>
  <c r="K152" i="1"/>
  <c r="L152" i="1" s="1"/>
  <c r="I192" i="1"/>
  <c r="K192" i="1"/>
  <c r="L192" i="1" s="1"/>
  <c r="K200" i="1"/>
  <c r="L200" i="1" s="1"/>
  <c r="I200" i="1"/>
  <c r="K49" i="1"/>
  <c r="L49" i="1" s="1"/>
  <c r="K40" i="1"/>
  <c r="L40" i="1" s="1"/>
  <c r="K57" i="1"/>
  <c r="L57" i="1" s="1"/>
  <c r="I127" i="1"/>
  <c r="K204" i="1"/>
  <c r="L204" i="1" s="1"/>
  <c r="K216" i="1"/>
  <c r="L216" i="1" s="1"/>
  <c r="I216" i="1"/>
  <c r="K208" i="1"/>
  <c r="L208" i="1" s="1"/>
  <c r="I208" i="1"/>
  <c r="K240" i="1"/>
  <c r="L240" i="1" s="1"/>
  <c r="I240" i="1"/>
  <c r="I172" i="1"/>
  <c r="K172" i="1"/>
  <c r="L172" i="1" s="1"/>
  <c r="O172" i="1" s="1"/>
  <c r="K224" i="1"/>
  <c r="L224" i="1" s="1"/>
  <c r="I224" i="1"/>
  <c r="K160" i="1"/>
  <c r="L160" i="1" s="1"/>
  <c r="I160" i="1"/>
  <c r="I128" i="1"/>
  <c r="K128" i="1"/>
  <c r="L128" i="1" s="1"/>
  <c r="M73" i="1"/>
  <c r="Q73" i="1" s="1"/>
  <c r="L189" i="1"/>
  <c r="L184" i="1"/>
  <c r="L177" i="1"/>
  <c r="L138" i="1"/>
  <c r="L185" i="1"/>
  <c r="L191" i="1"/>
  <c r="L174" i="1"/>
  <c r="L164" i="1"/>
  <c r="L171" i="1"/>
  <c r="L169" i="1"/>
  <c r="L139" i="1"/>
  <c r="L135" i="1"/>
  <c r="L202" i="1"/>
  <c r="L133" i="1"/>
  <c r="L234" i="1"/>
  <c r="L209" i="1"/>
  <c r="L239" i="1"/>
  <c r="L132" i="1"/>
  <c r="L190" i="1"/>
  <c r="L175" i="1"/>
  <c r="L179" i="1"/>
  <c r="L145" i="1"/>
  <c r="L158" i="1"/>
  <c r="L233" i="1"/>
  <c r="L229" i="1"/>
  <c r="L221" i="1"/>
  <c r="L201" i="1"/>
  <c r="L137" i="1"/>
  <c r="L143" i="1"/>
  <c r="L238" i="1"/>
  <c r="L161" i="1"/>
  <c r="L136" i="1"/>
  <c r="L212" i="1"/>
  <c r="L186" i="1"/>
  <c r="L129" i="1"/>
  <c r="L183" i="1"/>
  <c r="L197" i="1"/>
  <c r="L205" i="1"/>
  <c r="L230" i="1"/>
  <c r="L225" i="1"/>
  <c r="L156" i="1"/>
  <c r="L231" i="1"/>
  <c r="L176" i="1"/>
  <c r="L134" i="1"/>
  <c r="L126" i="1"/>
  <c r="L147" i="1"/>
  <c r="L166" i="1"/>
  <c r="L217" i="1"/>
  <c r="L215" i="1"/>
  <c r="L182" i="1"/>
  <c r="L121" i="1"/>
  <c r="L151" i="1"/>
  <c r="L211" i="1"/>
  <c r="L236" i="1"/>
  <c r="L194" i="1"/>
  <c r="M194" i="1" s="1"/>
  <c r="L170" i="1"/>
  <c r="L181" i="1"/>
  <c r="L149" i="1"/>
  <c r="L226" i="1"/>
  <c r="L219" i="1"/>
  <c r="L178" i="1"/>
  <c r="L187" i="1"/>
  <c r="L196" i="1"/>
  <c r="L203" i="1"/>
  <c r="L163" i="1"/>
  <c r="L157" i="1"/>
  <c r="L144" i="1"/>
  <c r="L206" i="1"/>
  <c r="L198" i="1"/>
  <c r="L154" i="1"/>
  <c r="L237" i="1"/>
  <c r="L155" i="1"/>
  <c r="L150" i="1"/>
  <c r="L199" i="1"/>
  <c r="L173" i="1"/>
  <c r="L213" i="1"/>
  <c r="L142" i="1"/>
  <c r="L124" i="1"/>
  <c r="L222" i="1"/>
  <c r="L122" i="1"/>
  <c r="L195" i="1"/>
  <c r="L167" i="1"/>
  <c r="L168" i="1"/>
  <c r="L220" i="1"/>
  <c r="L165" i="1"/>
  <c r="L140" i="1"/>
  <c r="L125" i="1"/>
  <c r="L153" i="1"/>
  <c r="K30" i="1"/>
  <c r="L30" i="1" s="1"/>
  <c r="I30" i="1"/>
  <c r="K33" i="1"/>
  <c r="L33" i="1" s="1"/>
  <c r="I33" i="1"/>
  <c r="O73" i="1"/>
  <c r="M57" i="1"/>
  <c r="K119" i="1"/>
  <c r="I119" i="1"/>
  <c r="G119" i="1"/>
  <c r="O71" i="1"/>
  <c r="O63" i="1"/>
  <c r="O65" i="1"/>
  <c r="O57" i="1"/>
  <c r="M65" i="1"/>
  <c r="Q65" i="1" s="1"/>
  <c r="M39" i="1"/>
  <c r="Q39" i="1" s="1"/>
  <c r="O39" i="1"/>
  <c r="M63" i="1"/>
  <c r="Q63" i="1" s="1"/>
  <c r="O79" i="1"/>
  <c r="M79" i="1"/>
  <c r="Q79" i="1" s="1"/>
  <c r="K54" i="1"/>
  <c r="L54" i="1" s="1"/>
  <c r="K51" i="1"/>
  <c r="L51" i="1" s="1"/>
  <c r="K76" i="1"/>
  <c r="K61" i="1"/>
  <c r="K47" i="1"/>
  <c r="K58" i="1"/>
  <c r="L58" i="1" s="1"/>
  <c r="K67" i="1"/>
  <c r="L67" i="1" s="1"/>
  <c r="K66" i="1"/>
  <c r="L66" i="1" s="1"/>
  <c r="K75" i="1"/>
  <c r="L75" i="1" s="1"/>
  <c r="K77" i="1"/>
  <c r="K69" i="1"/>
  <c r="K28" i="1"/>
  <c r="L28" i="1" s="1"/>
  <c r="K27" i="1"/>
  <c r="L27" i="1" s="1"/>
  <c r="K36" i="1"/>
  <c r="L36" i="1" s="1"/>
  <c r="K45" i="1"/>
  <c r="K31" i="1"/>
  <c r="K38" i="1"/>
  <c r="K42" i="1"/>
  <c r="L42" i="1" s="1"/>
  <c r="K74" i="1"/>
  <c r="L74" i="1" s="1"/>
  <c r="K26" i="1"/>
  <c r="L26" i="1" s="1"/>
  <c r="K44" i="1"/>
  <c r="L44" i="1" s="1"/>
  <c r="K62" i="1"/>
  <c r="K29" i="1"/>
  <c r="K53" i="1"/>
  <c r="L53" i="1" s="1"/>
  <c r="K55" i="1"/>
  <c r="K60" i="1"/>
  <c r="K35" i="1"/>
  <c r="L35" i="1" s="1"/>
  <c r="K34" i="1"/>
  <c r="L34" i="1" s="1"/>
  <c r="K43" i="1"/>
  <c r="L43" i="1" s="1"/>
  <c r="K52" i="1"/>
  <c r="L52" i="1" s="1"/>
  <c r="K78" i="1"/>
  <c r="K46" i="1"/>
  <c r="K70" i="1"/>
  <c r="K72" i="1"/>
  <c r="K64" i="1"/>
  <c r="K50" i="1"/>
  <c r="L50" i="1" s="1"/>
  <c r="K59" i="1"/>
  <c r="K68" i="1"/>
  <c r="D81" i="1"/>
  <c r="D80" i="1"/>
  <c r="D24" i="1"/>
  <c r="D82" i="1"/>
  <c r="D83" i="1"/>
  <c r="D84" i="1"/>
  <c r="D85" i="1"/>
  <c r="D86" i="1"/>
  <c r="D87" i="1"/>
  <c r="D88" i="1"/>
  <c r="D89" i="1"/>
  <c r="D90" i="1"/>
  <c r="D91" i="1"/>
  <c r="D92" i="1"/>
  <c r="D93" i="1"/>
  <c r="D94" i="1"/>
  <c r="D95" i="1"/>
  <c r="F87" i="1" l="1"/>
  <c r="H87" i="1"/>
  <c r="H86" i="1"/>
  <c r="F86" i="1"/>
  <c r="H85" i="1"/>
  <c r="F85" i="1"/>
  <c r="H92" i="1"/>
  <c r="F92" i="1"/>
  <c r="H84" i="1"/>
  <c r="F84" i="1"/>
  <c r="H95" i="1"/>
  <c r="F95" i="1"/>
  <c r="G95" i="1" s="1"/>
  <c r="H80" i="1"/>
  <c r="F80" i="1"/>
  <c r="H81" i="1"/>
  <c r="F81" i="1"/>
  <c r="F90" i="1"/>
  <c r="H90" i="1"/>
  <c r="O48" i="1"/>
  <c r="F83" i="1"/>
  <c r="H83" i="1"/>
  <c r="F94" i="1"/>
  <c r="H94" i="1"/>
  <c r="H93" i="1"/>
  <c r="F93" i="1"/>
  <c r="H91" i="1"/>
  <c r="F91" i="1"/>
  <c r="H89" i="1"/>
  <c r="F89" i="1"/>
  <c r="P48" i="1"/>
  <c r="H82" i="1"/>
  <c r="F82" i="1"/>
  <c r="H88" i="1"/>
  <c r="F88" i="1"/>
  <c r="F24" i="1"/>
  <c r="H24" i="1"/>
  <c r="L23" i="1"/>
  <c r="M232" i="1"/>
  <c r="M71" i="1"/>
  <c r="Q71" i="1" s="1"/>
  <c r="P130" i="1"/>
  <c r="P210" i="1"/>
  <c r="M218" i="1"/>
  <c r="Q218" i="1"/>
  <c r="P218" i="1"/>
  <c r="P137" i="1"/>
  <c r="P201" i="1"/>
  <c r="M226" i="1"/>
  <c r="Q226" i="1" s="1"/>
  <c r="P226" i="1"/>
  <c r="P142" i="1"/>
  <c r="P144" i="1"/>
  <c r="M149" i="1"/>
  <c r="Q149" i="1" s="1"/>
  <c r="P149" i="1"/>
  <c r="M166" i="1"/>
  <c r="Q166" i="1" s="1"/>
  <c r="P166" i="1"/>
  <c r="P183" i="1"/>
  <c r="M131" i="1"/>
  <c r="Q131" i="1" s="1"/>
  <c r="P131" i="1"/>
  <c r="M209" i="1"/>
  <c r="Q209" i="1" s="1"/>
  <c r="P209" i="1"/>
  <c r="M164" i="1"/>
  <c r="Q164" i="1" s="1"/>
  <c r="P164" i="1"/>
  <c r="M204" i="1"/>
  <c r="Q204" i="1" s="1"/>
  <c r="P204" i="1"/>
  <c r="M152" i="1"/>
  <c r="M132" i="1"/>
  <c r="Q132" i="1" s="1"/>
  <c r="P132" i="1"/>
  <c r="M206" i="1"/>
  <c r="Q206" i="1" s="1"/>
  <c r="P206" i="1"/>
  <c r="M216" i="1"/>
  <c r="Q216" i="1" s="1"/>
  <c r="P216" i="1"/>
  <c r="M157" i="1"/>
  <c r="Q157" i="1" s="1"/>
  <c r="P157" i="1"/>
  <c r="M181" i="1"/>
  <c r="Q181" i="1" s="1"/>
  <c r="P181" i="1"/>
  <c r="P147" i="1"/>
  <c r="M129" i="1"/>
  <c r="Q129" i="1" s="1"/>
  <c r="P129" i="1"/>
  <c r="M221" i="1"/>
  <c r="Q221" i="1" s="1"/>
  <c r="P221" i="1"/>
  <c r="M235" i="1"/>
  <c r="Q235" i="1" s="1"/>
  <c r="P235" i="1"/>
  <c r="M174" i="1"/>
  <c r="Q174" i="1" s="1"/>
  <c r="P174" i="1"/>
  <c r="P160" i="1"/>
  <c r="M223" i="1"/>
  <c r="Q223" i="1" s="1"/>
  <c r="P223" i="1"/>
  <c r="M154" i="1"/>
  <c r="Q154" i="1" s="1"/>
  <c r="P154" i="1"/>
  <c r="Q152" i="1"/>
  <c r="P152" i="1"/>
  <c r="M124" i="1"/>
  <c r="Q124" i="1" s="1"/>
  <c r="P124" i="1"/>
  <c r="M188" i="1"/>
  <c r="Q188" i="1" s="1"/>
  <c r="P188" i="1"/>
  <c r="M165" i="1"/>
  <c r="Q165" i="1" s="1"/>
  <c r="P165" i="1"/>
  <c r="M173" i="1"/>
  <c r="Q173" i="1" s="1"/>
  <c r="P173" i="1"/>
  <c r="P163" i="1"/>
  <c r="M170" i="1"/>
  <c r="Q170" i="1" s="1"/>
  <c r="P170" i="1"/>
  <c r="M126" i="1"/>
  <c r="Q126" i="1" s="1"/>
  <c r="P126" i="1"/>
  <c r="P186" i="1"/>
  <c r="M229" i="1"/>
  <c r="Q229" i="1" s="1"/>
  <c r="P229" i="1"/>
  <c r="P234" i="1"/>
  <c r="P191" i="1"/>
  <c r="Q232" i="1"/>
  <c r="P232" i="1"/>
  <c r="M182" i="1"/>
  <c r="Q182" i="1" s="1"/>
  <c r="P182" i="1"/>
  <c r="M197" i="1"/>
  <c r="Q197" i="1" s="1"/>
  <c r="P197" i="1"/>
  <c r="M220" i="1"/>
  <c r="Q220" i="1" s="1"/>
  <c r="P220" i="1"/>
  <c r="M159" i="1"/>
  <c r="Q159" i="1" s="1"/>
  <c r="P159" i="1"/>
  <c r="M203" i="1"/>
  <c r="Q203" i="1" s="1"/>
  <c r="P203" i="1"/>
  <c r="Q194" i="1"/>
  <c r="P194" i="1"/>
  <c r="P134" i="1"/>
  <c r="M212" i="1"/>
  <c r="Q212" i="1" s="1"/>
  <c r="P212" i="1"/>
  <c r="P233" i="1"/>
  <c r="M133" i="1"/>
  <c r="Q133" i="1" s="1"/>
  <c r="P133" i="1"/>
  <c r="P185" i="1"/>
  <c r="M224" i="1"/>
  <c r="Q224" i="1" s="1"/>
  <c r="P224" i="1"/>
  <c r="P227" i="1"/>
  <c r="M158" i="1"/>
  <c r="Q158" i="1" s="1"/>
  <c r="P158" i="1"/>
  <c r="P202" i="1"/>
  <c r="P138" i="1"/>
  <c r="M172" i="1"/>
  <c r="Q172" i="1" s="1"/>
  <c r="P172" i="1"/>
  <c r="P153" i="1"/>
  <c r="M139" i="1"/>
  <c r="Q139" i="1" s="1"/>
  <c r="P139" i="1"/>
  <c r="M125" i="1"/>
  <c r="Q125" i="1" s="1"/>
  <c r="P125" i="1"/>
  <c r="P205" i="1"/>
  <c r="M169" i="1"/>
  <c r="Q169" i="1" s="1"/>
  <c r="P169" i="1"/>
  <c r="P127" i="1"/>
  <c r="P239" i="1"/>
  <c r="P213" i="1"/>
  <c r="M196" i="1"/>
  <c r="Q196" i="1" s="1"/>
  <c r="P196" i="1"/>
  <c r="P123" i="1"/>
  <c r="P177" i="1"/>
  <c r="P120" i="1"/>
  <c r="M141" i="1"/>
  <c r="Q141" i="1" s="1"/>
  <c r="P141" i="1"/>
  <c r="P242" i="1"/>
  <c r="M190" i="1"/>
  <c r="Q190" i="1" s="1"/>
  <c r="P190" i="1"/>
  <c r="P198" i="1"/>
  <c r="M128" i="1"/>
  <c r="Q128" i="1" s="1"/>
  <c r="P128" i="1"/>
  <c r="P140" i="1"/>
  <c r="M171" i="1"/>
  <c r="Q171" i="1" s="1"/>
  <c r="P171" i="1"/>
  <c r="M199" i="1"/>
  <c r="Q199" i="1" s="1"/>
  <c r="P199" i="1"/>
  <c r="M150" i="1"/>
  <c r="Q150" i="1" s="1"/>
  <c r="P150" i="1"/>
  <c r="P231" i="1"/>
  <c r="M49" i="1"/>
  <c r="Q49" i="1" s="1"/>
  <c r="M195" i="1"/>
  <c r="Q195" i="1" s="1"/>
  <c r="P195" i="1"/>
  <c r="M155" i="1"/>
  <c r="Q155" i="1" s="1"/>
  <c r="P155" i="1"/>
  <c r="M187" i="1"/>
  <c r="Q187" i="1" s="1"/>
  <c r="P187" i="1"/>
  <c r="P211" i="1"/>
  <c r="M207" i="1"/>
  <c r="Q207" i="1" s="1"/>
  <c r="P207" i="1"/>
  <c r="P161" i="1"/>
  <c r="M145" i="1"/>
  <c r="Q145" i="1" s="1"/>
  <c r="P145" i="1"/>
  <c r="M135" i="1"/>
  <c r="Q135" i="1" s="1"/>
  <c r="P135" i="1"/>
  <c r="M214" i="1"/>
  <c r="Q214" i="1" s="1"/>
  <c r="P214" i="1"/>
  <c r="M200" i="1"/>
  <c r="Q200" i="1" s="1"/>
  <c r="P200" i="1"/>
  <c r="M230" i="1"/>
  <c r="Q230" i="1" s="1"/>
  <c r="P230" i="1"/>
  <c r="M219" i="1"/>
  <c r="Q219" i="1" s="1"/>
  <c r="P219" i="1"/>
  <c r="M228" i="1"/>
  <c r="Q228" i="1" s="1"/>
  <c r="P228" i="1"/>
  <c r="M167" i="1"/>
  <c r="Q167" i="1" s="1"/>
  <c r="P167" i="1"/>
  <c r="M136" i="1"/>
  <c r="Q136" i="1" s="1"/>
  <c r="P136" i="1"/>
  <c r="M237" i="1"/>
  <c r="Q237" i="1" s="1"/>
  <c r="P237" i="1"/>
  <c r="M151" i="1"/>
  <c r="Q151" i="1" s="1"/>
  <c r="P151" i="1"/>
  <c r="P156" i="1"/>
  <c r="M238" i="1"/>
  <c r="Q238" i="1" s="1"/>
  <c r="P238" i="1"/>
  <c r="P179" i="1"/>
  <c r="M193" i="1"/>
  <c r="Q193" i="1" s="1"/>
  <c r="P193" i="1"/>
  <c r="P184" i="1"/>
  <c r="M240" i="1"/>
  <c r="Q240" i="1" s="1"/>
  <c r="P240" i="1"/>
  <c r="P192" i="1"/>
  <c r="P162" i="1"/>
  <c r="M222" i="1"/>
  <c r="Q222" i="1" s="1"/>
  <c r="P222" i="1"/>
  <c r="M208" i="1"/>
  <c r="Q208" i="1" s="1"/>
  <c r="P208" i="1"/>
  <c r="M148" i="1"/>
  <c r="Q148" i="1" s="1"/>
  <c r="P148" i="1"/>
  <c r="P215" i="1"/>
  <c r="M217" i="1"/>
  <c r="Q217" i="1" s="1"/>
  <c r="P217" i="1"/>
  <c r="M146" i="1"/>
  <c r="Q146" i="1" s="1"/>
  <c r="P146" i="1"/>
  <c r="P168" i="1"/>
  <c r="P176" i="1"/>
  <c r="M236" i="1"/>
  <c r="Q236" i="1" s="1"/>
  <c r="P236" i="1"/>
  <c r="M41" i="1"/>
  <c r="Q41" i="1" s="1"/>
  <c r="M122" i="1"/>
  <c r="Q122" i="1" s="1"/>
  <c r="P122" i="1"/>
  <c r="O128" i="1"/>
  <c r="M178" i="1"/>
  <c r="Q178" i="1" s="1"/>
  <c r="P178" i="1"/>
  <c r="M121" i="1"/>
  <c r="Q121" i="1" s="1"/>
  <c r="P121" i="1"/>
  <c r="M225" i="1"/>
  <c r="Q225" i="1" s="1"/>
  <c r="P225" i="1"/>
  <c r="P143" i="1"/>
  <c r="M175" i="1"/>
  <c r="Q175" i="1" s="1"/>
  <c r="P175" i="1"/>
  <c r="M180" i="1"/>
  <c r="Q180" i="1" s="1"/>
  <c r="P180" i="1"/>
  <c r="M189" i="1"/>
  <c r="Q189" i="1" s="1"/>
  <c r="P189" i="1"/>
  <c r="P56" i="1"/>
  <c r="M25" i="1"/>
  <c r="Q25" i="1" s="1"/>
  <c r="P43" i="1"/>
  <c r="P34" i="1"/>
  <c r="P42" i="1"/>
  <c r="P32" i="1"/>
  <c r="P35" i="1"/>
  <c r="P36" i="1"/>
  <c r="P51" i="1"/>
  <c r="Q57" i="1"/>
  <c r="P57" i="1"/>
  <c r="P41" i="1"/>
  <c r="P74" i="1"/>
  <c r="P58" i="1"/>
  <c r="P27" i="1"/>
  <c r="P54" i="1"/>
  <c r="M37" i="1"/>
  <c r="Q37" i="1" s="1"/>
  <c r="P40" i="1"/>
  <c r="P49" i="1"/>
  <c r="P37" i="1"/>
  <c r="P28" i="1"/>
  <c r="M32" i="1"/>
  <c r="Q32" i="1" s="1"/>
  <c r="P33" i="1"/>
  <c r="P50" i="1"/>
  <c r="P67" i="1"/>
  <c r="P25" i="1"/>
  <c r="P44" i="1"/>
  <c r="P75" i="1"/>
  <c r="M56" i="1"/>
  <c r="Q56" i="1" s="1"/>
  <c r="P30" i="1"/>
  <c r="P52" i="1"/>
  <c r="P53" i="1"/>
  <c r="P26" i="1"/>
  <c r="P66" i="1"/>
  <c r="O152" i="1"/>
  <c r="M33" i="1"/>
  <c r="Q33" i="1" s="1"/>
  <c r="O188" i="1"/>
  <c r="O224" i="1"/>
  <c r="O216" i="1"/>
  <c r="O192" i="1"/>
  <c r="O49" i="1"/>
  <c r="M192" i="1"/>
  <c r="Q192" i="1" s="1"/>
  <c r="M160" i="1"/>
  <c r="Q160" i="1" s="1"/>
  <c r="O160" i="1"/>
  <c r="O208" i="1"/>
  <c r="O200" i="1"/>
  <c r="O242" i="1"/>
  <c r="O127" i="1"/>
  <c r="M127" i="1"/>
  <c r="Q127" i="1" s="1"/>
  <c r="M30" i="1"/>
  <c r="Q30" i="1" s="1"/>
  <c r="O240" i="1"/>
  <c r="O40" i="1"/>
  <c r="O30" i="1"/>
  <c r="M40" i="1"/>
  <c r="Q40" i="1" s="1"/>
  <c r="O33" i="1"/>
  <c r="O163" i="1"/>
  <c r="O183" i="1"/>
  <c r="O161" i="1"/>
  <c r="O123" i="1"/>
  <c r="O202" i="1"/>
  <c r="O191" i="1"/>
  <c r="O177" i="1"/>
  <c r="O162" i="1"/>
  <c r="O213" i="1"/>
  <c r="M163" i="1"/>
  <c r="Q163" i="1" s="1"/>
  <c r="O176" i="1"/>
  <c r="M183" i="1"/>
  <c r="Q183" i="1" s="1"/>
  <c r="O212" i="1"/>
  <c r="M161" i="1"/>
  <c r="Q161" i="1" s="1"/>
  <c r="O137" i="1"/>
  <c r="M123" i="1"/>
  <c r="Q123" i="1" s="1"/>
  <c r="O190" i="1"/>
  <c r="M202" i="1"/>
  <c r="Q202" i="1" s="1"/>
  <c r="M191" i="1"/>
  <c r="Q191" i="1" s="1"/>
  <c r="M177" i="1"/>
  <c r="Q177" i="1" s="1"/>
  <c r="O122" i="1"/>
  <c r="O169" i="1"/>
  <c r="O165" i="1"/>
  <c r="O220" i="1"/>
  <c r="M162" i="1"/>
  <c r="Q162" i="1" s="1"/>
  <c r="M213" i="1"/>
  <c r="Q213" i="1" s="1"/>
  <c r="O203" i="1"/>
  <c r="M242" i="1"/>
  <c r="Q242" i="1" s="1"/>
  <c r="O149" i="1"/>
  <c r="O236" i="1"/>
  <c r="O182" i="1"/>
  <c r="O166" i="1"/>
  <c r="M176" i="1"/>
  <c r="Q176" i="1" s="1"/>
  <c r="O225" i="1"/>
  <c r="O129" i="1"/>
  <c r="O146" i="1"/>
  <c r="M137" i="1"/>
  <c r="Q137" i="1" s="1"/>
  <c r="O145" i="1"/>
  <c r="O235" i="1"/>
  <c r="O193" i="1"/>
  <c r="O171" i="1"/>
  <c r="O140" i="1"/>
  <c r="O153" i="1"/>
  <c r="O206" i="1"/>
  <c r="O120" i="1"/>
  <c r="O211" i="1"/>
  <c r="O215" i="1"/>
  <c r="O147" i="1"/>
  <c r="O231" i="1"/>
  <c r="O230" i="1"/>
  <c r="O238" i="1"/>
  <c r="O201" i="1"/>
  <c r="O229" i="1"/>
  <c r="O132" i="1"/>
  <c r="O141" i="1"/>
  <c r="O214" i="1"/>
  <c r="O198" i="1"/>
  <c r="O221" i="1"/>
  <c r="O130" i="1"/>
  <c r="O144" i="1"/>
  <c r="M120" i="1"/>
  <c r="Q120" i="1" s="1"/>
  <c r="O181" i="1"/>
  <c r="M211" i="1"/>
  <c r="Q211" i="1" s="1"/>
  <c r="M215" i="1"/>
  <c r="Q215" i="1" s="1"/>
  <c r="M147" i="1"/>
  <c r="Q147" i="1" s="1"/>
  <c r="M231" i="1"/>
  <c r="Q231" i="1" s="1"/>
  <c r="O205" i="1"/>
  <c r="O186" i="1"/>
  <c r="O227" i="1"/>
  <c r="O143" i="1"/>
  <c r="M201" i="1"/>
  <c r="Q201" i="1" s="1"/>
  <c r="O233" i="1"/>
  <c r="O179" i="1"/>
  <c r="O239" i="1"/>
  <c r="O234" i="1"/>
  <c r="O185" i="1"/>
  <c r="O184" i="1"/>
  <c r="O142" i="1"/>
  <c r="O237" i="1"/>
  <c r="O134" i="1"/>
  <c r="O156" i="1"/>
  <c r="O209" i="1"/>
  <c r="O168" i="1"/>
  <c r="O210" i="1"/>
  <c r="O222" i="1"/>
  <c r="O148" i="1"/>
  <c r="M153" i="1"/>
  <c r="Q153" i="1" s="1"/>
  <c r="M168" i="1"/>
  <c r="Q168" i="1" s="1"/>
  <c r="M210" i="1"/>
  <c r="Q210" i="1" s="1"/>
  <c r="O173" i="1"/>
  <c r="M130" i="1"/>
  <c r="Q130" i="1" s="1"/>
  <c r="O167" i="1"/>
  <c r="O159" i="1"/>
  <c r="O150" i="1"/>
  <c r="O154" i="1"/>
  <c r="M144" i="1"/>
  <c r="Q144" i="1" s="1"/>
  <c r="O228" i="1"/>
  <c r="O218" i="1"/>
  <c r="O219" i="1"/>
  <c r="O170" i="1"/>
  <c r="O151" i="1"/>
  <c r="O207" i="1"/>
  <c r="M205" i="1"/>
  <c r="Q205" i="1" s="1"/>
  <c r="M186" i="1"/>
  <c r="Q186" i="1" s="1"/>
  <c r="M227" i="1"/>
  <c r="Q227" i="1" s="1"/>
  <c r="M143" i="1"/>
  <c r="Q143" i="1" s="1"/>
  <c r="M233" i="1"/>
  <c r="Q233" i="1" s="1"/>
  <c r="M179" i="1"/>
  <c r="Q179" i="1" s="1"/>
  <c r="M239" i="1"/>
  <c r="Q239" i="1" s="1"/>
  <c r="M234" i="1"/>
  <c r="Q234" i="1" s="1"/>
  <c r="O135" i="1"/>
  <c r="O180" i="1"/>
  <c r="O164" i="1"/>
  <c r="M185" i="1"/>
  <c r="Q185" i="1" s="1"/>
  <c r="M184" i="1"/>
  <c r="Q184" i="1" s="1"/>
  <c r="O187" i="1"/>
  <c r="O125" i="1"/>
  <c r="O124" i="1"/>
  <c r="O155" i="1"/>
  <c r="O126" i="1"/>
  <c r="O136" i="1"/>
  <c r="O131" i="1"/>
  <c r="O175" i="1"/>
  <c r="O223" i="1"/>
  <c r="O139" i="1"/>
  <c r="O138" i="1"/>
  <c r="M140" i="1"/>
  <c r="Q140" i="1" s="1"/>
  <c r="O195" i="1"/>
  <c r="M142" i="1"/>
  <c r="Q142" i="1" s="1"/>
  <c r="O199" i="1"/>
  <c r="M198" i="1"/>
  <c r="Q198" i="1" s="1"/>
  <c r="O157" i="1"/>
  <c r="O196" i="1"/>
  <c r="O178" i="1"/>
  <c r="O226" i="1"/>
  <c r="O194" i="1"/>
  <c r="O121" i="1"/>
  <c r="O217" i="1"/>
  <c r="M134" i="1"/>
  <c r="Q134" i="1" s="1"/>
  <c r="M156" i="1"/>
  <c r="Q156" i="1" s="1"/>
  <c r="O197" i="1"/>
  <c r="O204" i="1"/>
  <c r="O158" i="1"/>
  <c r="O133" i="1"/>
  <c r="O174" i="1"/>
  <c r="M138" i="1"/>
  <c r="Q138" i="1" s="1"/>
  <c r="O189" i="1"/>
  <c r="I92" i="1"/>
  <c r="G92" i="1"/>
  <c r="G84" i="1"/>
  <c r="I84" i="1"/>
  <c r="I91" i="1"/>
  <c r="G91" i="1"/>
  <c r="I83" i="1"/>
  <c r="G83" i="1"/>
  <c r="M74" i="1"/>
  <c r="Q74" i="1" s="1"/>
  <c r="M35" i="1"/>
  <c r="Q35" i="1" s="1"/>
  <c r="G90" i="1"/>
  <c r="G82" i="1"/>
  <c r="M51" i="1"/>
  <c r="Q51" i="1" s="1"/>
  <c r="G89" i="1"/>
  <c r="I89" i="1"/>
  <c r="O52" i="1"/>
  <c r="M67" i="1"/>
  <c r="Q67" i="1" s="1"/>
  <c r="I80" i="1"/>
  <c r="G80" i="1"/>
  <c r="M27" i="1"/>
  <c r="Q27" i="1" s="1"/>
  <c r="I112" i="1"/>
  <c r="G112" i="1"/>
  <c r="G88" i="1"/>
  <c r="O54" i="1"/>
  <c r="I95" i="1"/>
  <c r="G87" i="1"/>
  <c r="G81" i="1"/>
  <c r="I81" i="1"/>
  <c r="G94" i="1"/>
  <c r="I86" i="1"/>
  <c r="G86" i="1"/>
  <c r="O26" i="1"/>
  <c r="O66" i="1"/>
  <c r="G93" i="1"/>
  <c r="I85" i="1"/>
  <c r="G85" i="1"/>
  <c r="O50" i="1"/>
  <c r="O53" i="1"/>
  <c r="M66" i="1"/>
  <c r="Q66" i="1" s="1"/>
  <c r="M54" i="1"/>
  <c r="Q54" i="1" s="1"/>
  <c r="M58" i="1"/>
  <c r="Q58" i="1" s="1"/>
  <c r="O28" i="1"/>
  <c r="O44" i="1"/>
  <c r="O74" i="1"/>
  <c r="M44" i="1"/>
  <c r="Q44" i="1" s="1"/>
  <c r="O58" i="1"/>
  <c r="O42" i="1"/>
  <c r="M42" i="1"/>
  <c r="Q42" i="1" s="1"/>
  <c r="M50" i="1"/>
  <c r="Q50" i="1" s="1"/>
  <c r="M52" i="1"/>
  <c r="Q52" i="1" s="1"/>
  <c r="O34" i="1"/>
  <c r="O36" i="1"/>
  <c r="M34" i="1"/>
  <c r="Q34" i="1" s="1"/>
  <c r="M36" i="1"/>
  <c r="Q36" i="1" s="1"/>
  <c r="L59" i="1"/>
  <c r="M53" i="1"/>
  <c r="Q53" i="1" s="1"/>
  <c r="M28" i="1"/>
  <c r="Q28" i="1" s="1"/>
  <c r="L70" i="1"/>
  <c r="L55" i="1"/>
  <c r="L38" i="1"/>
  <c r="L47" i="1"/>
  <c r="L46" i="1"/>
  <c r="L31" i="1"/>
  <c r="L61" i="1"/>
  <c r="K92" i="1"/>
  <c r="L92" i="1" s="1"/>
  <c r="K112" i="1"/>
  <c r="L112" i="1" s="1"/>
  <c r="M26" i="1"/>
  <c r="Q26" i="1" s="1"/>
  <c r="L64" i="1"/>
  <c r="L78" i="1"/>
  <c r="L29" i="1"/>
  <c r="L45" i="1"/>
  <c r="L69" i="1"/>
  <c r="L76" i="1"/>
  <c r="L68" i="1"/>
  <c r="L72" i="1"/>
  <c r="L60" i="1"/>
  <c r="L62" i="1"/>
  <c r="L77" i="1"/>
  <c r="O43" i="1"/>
  <c r="O51" i="1"/>
  <c r="O67" i="1"/>
  <c r="O27" i="1"/>
  <c r="M43" i="1"/>
  <c r="Q43" i="1" s="1"/>
  <c r="O75" i="1"/>
  <c r="M75" i="1"/>
  <c r="Q75" i="1" s="1"/>
  <c r="O35" i="1"/>
  <c r="P23" i="1" l="1"/>
  <c r="O23" i="1"/>
  <c r="M23" i="1"/>
  <c r="Q23" i="1" s="1"/>
  <c r="I24" i="1"/>
  <c r="G24" i="1"/>
  <c r="P78" i="1"/>
  <c r="P55" i="1"/>
  <c r="P29" i="1"/>
  <c r="P64" i="1"/>
  <c r="P112" i="1"/>
  <c r="P59" i="1"/>
  <c r="P45" i="1"/>
  <c r="P92" i="1"/>
  <c r="P61" i="1"/>
  <c r="P31" i="1"/>
  <c r="P68" i="1"/>
  <c r="P46" i="1"/>
  <c r="P62" i="1"/>
  <c r="P60" i="1"/>
  <c r="P72" i="1"/>
  <c r="P47" i="1"/>
  <c r="P70" i="1"/>
  <c r="P77" i="1"/>
  <c r="P76" i="1"/>
  <c r="P69" i="1"/>
  <c r="P38" i="1"/>
  <c r="K81" i="1"/>
  <c r="L81" i="1" s="1"/>
  <c r="K84" i="1"/>
  <c r="L84" i="1" s="1"/>
  <c r="O84" i="1" s="1"/>
  <c r="K86" i="1"/>
  <c r="L86" i="1" s="1"/>
  <c r="O86" i="1" s="1"/>
  <c r="K95" i="1"/>
  <c r="L95" i="1" s="1"/>
  <c r="M112" i="1"/>
  <c r="Q112" i="1" s="1"/>
  <c r="K94" i="1"/>
  <c r="L94" i="1" s="1"/>
  <c r="I94" i="1"/>
  <c r="K93" i="1"/>
  <c r="L93" i="1" s="1"/>
  <c r="O93" i="1" s="1"/>
  <c r="I93" i="1"/>
  <c r="K88" i="1"/>
  <c r="L88" i="1" s="1"/>
  <c r="I88" i="1"/>
  <c r="K82" i="1"/>
  <c r="L82" i="1" s="1"/>
  <c r="I82" i="1"/>
  <c r="K90" i="1"/>
  <c r="L90" i="1" s="1"/>
  <c r="O90" i="1" s="1"/>
  <c r="I90" i="1"/>
  <c r="K87" i="1"/>
  <c r="L87" i="1" s="1"/>
  <c r="I87" i="1"/>
  <c r="K89" i="1"/>
  <c r="L89" i="1" s="1"/>
  <c r="K24" i="1"/>
  <c r="L24" i="1" s="1"/>
  <c r="K85" i="1"/>
  <c r="L85" i="1" s="1"/>
  <c r="M38" i="1"/>
  <c r="Q38" i="1" s="1"/>
  <c r="M59" i="1"/>
  <c r="Q59" i="1" s="1"/>
  <c r="M69" i="1"/>
  <c r="Q69" i="1" s="1"/>
  <c r="M61" i="1"/>
  <c r="Q61" i="1" s="1"/>
  <c r="M45" i="1"/>
  <c r="Q45" i="1" s="1"/>
  <c r="M31" i="1"/>
  <c r="Q31" i="1" s="1"/>
  <c r="M29" i="1"/>
  <c r="Q29" i="1" s="1"/>
  <c r="M47" i="1"/>
  <c r="Q47" i="1" s="1"/>
  <c r="M62" i="1"/>
  <c r="Q62" i="1" s="1"/>
  <c r="M78" i="1"/>
  <c r="Q78" i="1" s="1"/>
  <c r="M55" i="1"/>
  <c r="Q55" i="1" s="1"/>
  <c r="M72" i="1"/>
  <c r="Q72" i="1" s="1"/>
  <c r="K80" i="1"/>
  <c r="M70" i="1"/>
  <c r="Q70" i="1" s="1"/>
  <c r="M76" i="1"/>
  <c r="Q76" i="1" s="1"/>
  <c r="M46" i="1"/>
  <c r="Q46" i="1" s="1"/>
  <c r="M60" i="1"/>
  <c r="Q60" i="1" s="1"/>
  <c r="M64" i="1"/>
  <c r="Q64" i="1" s="1"/>
  <c r="M68" i="1"/>
  <c r="Q68" i="1" s="1"/>
  <c r="O112" i="1"/>
  <c r="O59" i="1"/>
  <c r="K91" i="1"/>
  <c r="L91" i="1" s="1"/>
  <c r="O77" i="1"/>
  <c r="O47" i="1"/>
  <c r="K83" i="1"/>
  <c r="L83" i="1" s="1"/>
  <c r="M77" i="1"/>
  <c r="Q77" i="1" s="1"/>
  <c r="O68" i="1"/>
  <c r="O29" i="1"/>
  <c r="O61" i="1"/>
  <c r="O38" i="1"/>
  <c r="O62" i="1"/>
  <c r="O76" i="1"/>
  <c r="O78" i="1"/>
  <c r="O64" i="1"/>
  <c r="O31" i="1"/>
  <c r="O55" i="1"/>
  <c r="O60" i="1"/>
  <c r="O69" i="1"/>
  <c r="O72" i="1"/>
  <c r="O45" i="1"/>
  <c r="O46" i="1"/>
  <c r="O70" i="1"/>
  <c r="L119" i="1"/>
  <c r="M92" i="1"/>
  <c r="Q92" i="1" s="1"/>
  <c r="M94" i="1"/>
  <c r="M95" i="1"/>
  <c r="O92" i="1"/>
  <c r="O94" i="1"/>
  <c r="D111" i="1"/>
  <c r="D110" i="1"/>
  <c r="D109" i="1"/>
  <c r="D108" i="1"/>
  <c r="D107" i="1"/>
  <c r="D106" i="1"/>
  <c r="D105" i="1"/>
  <c r="D104" i="1"/>
  <c r="D103" i="1"/>
  <c r="D102" i="1"/>
  <c r="D101" i="1"/>
  <c r="D100" i="1"/>
  <c r="D99" i="1"/>
  <c r="D98" i="1"/>
  <c r="D97" i="1"/>
  <c r="D96" i="1"/>
  <c r="F103" i="1" l="1"/>
  <c r="H103" i="1"/>
  <c r="F102" i="1"/>
  <c r="H102" i="1"/>
  <c r="H106" i="1"/>
  <c r="F106" i="1"/>
  <c r="F107" i="1"/>
  <c r="G107" i="1" s="1"/>
  <c r="H107" i="1"/>
  <c r="I107" i="1" s="1"/>
  <c r="H96" i="1"/>
  <c r="F96" i="1"/>
  <c r="G12" i="1" s="1"/>
  <c r="H101" i="1"/>
  <c r="I101" i="1" s="1"/>
  <c r="F101" i="1"/>
  <c r="G101" i="1" s="1"/>
  <c r="H104" i="1"/>
  <c r="F104" i="1"/>
  <c r="H108" i="1"/>
  <c r="F108" i="1"/>
  <c r="H105" i="1"/>
  <c r="I105" i="1" s="1"/>
  <c r="F105" i="1"/>
  <c r="G105" i="1" s="1"/>
  <c r="H97" i="1"/>
  <c r="F97" i="1"/>
  <c r="H109" i="1"/>
  <c r="I109" i="1" s="1"/>
  <c r="F109" i="1"/>
  <c r="G109" i="1" s="1"/>
  <c r="F98" i="1"/>
  <c r="H98" i="1"/>
  <c r="I98" i="1" s="1"/>
  <c r="F110" i="1"/>
  <c r="H110" i="1"/>
  <c r="H99" i="1"/>
  <c r="F99" i="1"/>
  <c r="H111" i="1"/>
  <c r="F111" i="1"/>
  <c r="H100" i="1"/>
  <c r="F100" i="1"/>
  <c r="G100" i="1" s="1"/>
  <c r="M90" i="1"/>
  <c r="Q90" i="1" s="1"/>
  <c r="P119" i="1"/>
  <c r="M84" i="1"/>
  <c r="Q84" i="1" s="1"/>
  <c r="P83" i="1"/>
  <c r="P81" i="1"/>
  <c r="P88" i="1"/>
  <c r="P82" i="1"/>
  <c r="M81" i="1"/>
  <c r="Q81" i="1" s="1"/>
  <c r="P85" i="1"/>
  <c r="P93" i="1"/>
  <c r="P89" i="1"/>
  <c r="Q94" i="1"/>
  <c r="P94" i="1"/>
  <c r="P91" i="1"/>
  <c r="O82" i="1"/>
  <c r="P87" i="1"/>
  <c r="Q95" i="1"/>
  <c r="P95" i="1"/>
  <c r="P86" i="1"/>
  <c r="O81" i="1"/>
  <c r="P90" i="1"/>
  <c r="P84" i="1"/>
  <c r="P24" i="1"/>
  <c r="M86" i="1"/>
  <c r="Q86" i="1" s="1"/>
  <c r="O95" i="1"/>
  <c r="M82" i="1"/>
  <c r="Q82" i="1" s="1"/>
  <c r="M87" i="1"/>
  <c r="Q87" i="1" s="1"/>
  <c r="O87" i="1"/>
  <c r="M93" i="1"/>
  <c r="Q93" i="1" s="1"/>
  <c r="O88" i="1"/>
  <c r="M88" i="1"/>
  <c r="Q88" i="1" s="1"/>
  <c r="M24" i="1"/>
  <c r="Q24" i="1" s="1"/>
  <c r="O89" i="1"/>
  <c r="M89" i="1"/>
  <c r="Q89" i="1" s="1"/>
  <c r="M85" i="1"/>
  <c r="Q85" i="1" s="1"/>
  <c r="O85" i="1"/>
  <c r="G104" i="1"/>
  <c r="I104" i="1"/>
  <c r="L80" i="1"/>
  <c r="G106" i="1"/>
  <c r="I106" i="1"/>
  <c r="I108" i="1"/>
  <c r="G108" i="1"/>
  <c r="G97" i="1"/>
  <c r="I97" i="1"/>
  <c r="G98" i="1"/>
  <c r="I99" i="1"/>
  <c r="G99" i="1"/>
  <c r="I100" i="1"/>
  <c r="I102" i="1"/>
  <c r="G102" i="1"/>
  <c r="I110" i="1"/>
  <c r="G110" i="1"/>
  <c r="O119" i="1"/>
  <c r="I103" i="1"/>
  <c r="G103" i="1"/>
  <c r="I111" i="1"/>
  <c r="G111" i="1"/>
  <c r="M91" i="1"/>
  <c r="Q91" i="1" s="1"/>
  <c r="M119" i="1"/>
  <c r="Q119" i="1" s="1"/>
  <c r="O91" i="1"/>
  <c r="O83" i="1"/>
  <c r="M83" i="1"/>
  <c r="Q83" i="1" s="1"/>
  <c r="G11" i="1" l="1"/>
  <c r="P80" i="1"/>
  <c r="I96" i="1"/>
  <c r="G96" i="1"/>
  <c r="M80" i="1"/>
  <c r="Q80" i="1" s="1"/>
  <c r="O80" i="1"/>
  <c r="K108" i="1"/>
  <c r="L108" i="1" s="1"/>
  <c r="K111" i="1"/>
  <c r="L111" i="1" s="1"/>
  <c r="K106" i="1"/>
  <c r="L106" i="1" s="1"/>
  <c r="K109" i="1"/>
  <c r="L109" i="1" s="1"/>
  <c r="K98" i="1"/>
  <c r="L98" i="1" s="1"/>
  <c r="K103" i="1"/>
  <c r="L103" i="1" s="1"/>
  <c r="K100" i="1"/>
  <c r="L100" i="1" s="1"/>
  <c r="K105" i="1"/>
  <c r="L105" i="1" s="1"/>
  <c r="K107" i="1"/>
  <c r="L107" i="1" s="1"/>
  <c r="K97" i="1"/>
  <c r="L97" i="1" s="1"/>
  <c r="K110" i="1"/>
  <c r="L110" i="1" s="1"/>
  <c r="K102" i="1"/>
  <c r="L102" i="1" s="1"/>
  <c r="K99" i="1"/>
  <c r="L99" i="1" s="1"/>
  <c r="K104" i="1"/>
  <c r="L104" i="1" s="1"/>
  <c r="K101" i="1"/>
  <c r="L101" i="1" s="1"/>
  <c r="K96" i="1"/>
  <c r="L96" i="1" s="1"/>
  <c r="O24" i="1"/>
  <c r="P104" i="1" l="1"/>
  <c r="P102" i="1"/>
  <c r="P111" i="1"/>
  <c r="P108" i="1"/>
  <c r="P110" i="1"/>
  <c r="P99" i="1"/>
  <c r="P97" i="1"/>
  <c r="P96" i="1"/>
  <c r="P109" i="1"/>
  <c r="P107" i="1"/>
  <c r="P105" i="1"/>
  <c r="P100" i="1"/>
  <c r="P103" i="1"/>
  <c r="P98" i="1"/>
  <c r="P101" i="1"/>
  <c r="P106" i="1"/>
  <c r="O108" i="1"/>
  <c r="M108" i="1"/>
  <c r="Q108" i="1" s="1"/>
  <c r="O103" i="1"/>
  <c r="M107" i="1"/>
  <c r="Q107" i="1" s="1"/>
  <c r="M98" i="1"/>
  <c r="Q98" i="1" s="1"/>
  <c r="O98" i="1"/>
  <c r="O107" i="1"/>
  <c r="O111" i="1"/>
  <c r="M103" i="1"/>
  <c r="Q103" i="1" s="1"/>
  <c r="M111" i="1"/>
  <c r="Q111" i="1" s="1"/>
  <c r="O100" i="1"/>
  <c r="M106" i="1"/>
  <c r="Q106" i="1" s="1"/>
  <c r="O97" i="1"/>
  <c r="M100" i="1"/>
  <c r="Q100" i="1" s="1"/>
  <c r="O106" i="1"/>
  <c r="M102" i="1"/>
  <c r="Q102" i="1" s="1"/>
  <c r="O105" i="1"/>
  <c r="M104" i="1"/>
  <c r="Q104" i="1" s="1"/>
  <c r="M97" i="1"/>
  <c r="Q97" i="1" s="1"/>
  <c r="O99" i="1"/>
  <c r="O110" i="1"/>
  <c r="M101" i="1"/>
  <c r="Q101" i="1" s="1"/>
  <c r="O109" i="1"/>
  <c r="M110" i="1"/>
  <c r="Q110" i="1" s="1"/>
  <c r="M109" i="1"/>
  <c r="Q109" i="1" s="1"/>
  <c r="M99" i="1"/>
  <c r="Q99" i="1" s="1"/>
  <c r="M105" i="1"/>
  <c r="Q105" i="1" s="1"/>
  <c r="O104" i="1"/>
  <c r="O101" i="1"/>
  <c r="O102" i="1"/>
  <c r="M96" i="1"/>
  <c r="Q96" i="1" s="1"/>
  <c r="O96" i="1"/>
  <c r="G16" i="1" l="1"/>
  <c r="K16" i="1" s="1"/>
  <c r="G15" i="1"/>
  <c r="K15" i="1" s="1"/>
  <c r="G14" i="1"/>
  <c r="K14" i="1" s="1"/>
  <c r="K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Zack Panos</author>
  </authors>
  <commentList>
    <comment ref="I10" authorId="0" shapeId="0" xr:uid="{24C24E44-39B8-4E86-BFD5-1CFBB829AD10}">
      <text>
        <r>
          <rPr>
            <sz val="9"/>
            <color indexed="81"/>
            <rFont val="Tahoma"/>
            <family val="2"/>
          </rPr>
          <t xml:space="preserve">Diagnostic packs are quantified at the site-level, but buffer is calculated in aggregate.
</t>
        </r>
      </text>
    </comment>
    <comment ref="O10" authorId="0" shapeId="0" xr:uid="{9F07928E-E036-4070-9B06-B0CCCCC294E4}">
      <text>
        <r>
          <rPr>
            <sz val="9"/>
            <color indexed="81"/>
            <rFont val="Tahoma"/>
            <family val="2"/>
          </rPr>
          <t>Please note that while these have been pre-populated, these values can be edited by the user.</t>
        </r>
      </text>
    </comment>
    <comment ref="O11" authorId="0" shapeId="0" xr:uid="{82DA7E36-D2BA-4113-A2F7-11F4E1F6143E}">
      <text>
        <r>
          <rPr>
            <sz val="9"/>
            <color indexed="81"/>
            <rFont val="Tahoma"/>
            <family val="2"/>
          </rPr>
          <t>Initially populated based on 2018 WHO Cryptococcal Meningitis treatment guidelines.</t>
        </r>
      </text>
    </comment>
    <comment ref="O12" authorId="0" shapeId="0" xr:uid="{18BE6D02-B895-4662-9CEE-ED0C768BB15E}">
      <text>
        <r>
          <rPr>
            <sz val="9"/>
            <color indexed="81"/>
            <rFont val="Tahoma"/>
            <family val="2"/>
          </rPr>
          <t>Dosing based on 2022 WHO guidelines for cryptococcal disease.</t>
        </r>
        <r>
          <rPr>
            <sz val="9"/>
            <color indexed="81"/>
            <rFont val="Tahoma"/>
            <family val="2"/>
          </rPr>
          <t xml:space="preserve">
</t>
        </r>
      </text>
    </comment>
    <comment ref="P12" authorId="0" shapeId="0" xr:uid="{A3E9FDED-5102-4C28-80AC-243A05D43D85}">
      <text>
        <r>
          <rPr>
            <sz val="9"/>
            <color indexed="81"/>
            <rFont val="Tahoma"/>
            <family val="2"/>
          </rPr>
          <t>Please note that dosing varies by Amphotericin B formulation. The below pre-populated daily dose is for liposomal Amphotericin B, not Amphotericin B deoxycholate.</t>
        </r>
      </text>
    </comment>
    <comment ref="B14" authorId="0" shapeId="0" xr:uid="{8A8C2ABE-8C40-4A9B-8A34-D62F6CB23204}">
      <text>
        <r>
          <rPr>
            <sz val="9"/>
            <color indexed="81"/>
            <rFont val="Tahoma"/>
            <family val="2"/>
          </rPr>
          <t>Percent of CrAg positive patients for whom you will need to procure Cryptococcal meningitis treatment (5FC, L-AmB, fluconazole).</t>
        </r>
      </text>
    </comment>
    <comment ref="N14" authorId="0" shapeId="0" xr:uid="{0B0E677C-78FB-424D-B819-1A3E6F360C81}">
      <text>
        <r>
          <rPr>
            <sz val="9"/>
            <color indexed="81"/>
            <rFont val="Tahoma"/>
            <family val="2"/>
          </rPr>
          <t xml:space="preserve">Please note that fluconazole dosing is </t>
        </r>
        <r>
          <rPr>
            <b/>
            <sz val="9"/>
            <color indexed="81"/>
            <rFont val="Tahoma"/>
            <family val="2"/>
          </rPr>
          <t>per day</t>
        </r>
        <r>
          <rPr>
            <sz val="9"/>
            <color indexed="81"/>
            <rFont val="Tahoma"/>
            <family val="2"/>
          </rPr>
          <t>, not per kg.</t>
        </r>
      </text>
    </comment>
    <comment ref="Q14" authorId="0" shapeId="0" xr:uid="{6FDE6B9C-2D7D-4CFF-A93B-6428808F89B4}">
      <text>
        <r>
          <rPr>
            <sz val="9"/>
            <color indexed="81"/>
            <rFont val="Tahoma"/>
            <family val="2"/>
          </rPr>
          <t>Total dose per day per adult, not per kg.</t>
        </r>
      </text>
    </comment>
    <comment ref="R14" authorId="0" shapeId="0" xr:uid="{F09BCA0A-ADCB-4BF0-AA77-09A95A6862E7}">
      <text>
        <r>
          <rPr>
            <sz val="9"/>
            <color indexed="81"/>
            <rFont val="Tahoma"/>
            <family val="2"/>
          </rPr>
          <t>Total dose per day per adult, not per kg.</t>
        </r>
      </text>
    </comment>
    <comment ref="S14" authorId="0" shapeId="0" xr:uid="{59B4C0AA-AAF1-494B-A183-7C9A6F64FD8F}">
      <text>
        <r>
          <rPr>
            <sz val="9"/>
            <color indexed="81"/>
            <rFont val="Tahoma"/>
            <family val="2"/>
          </rPr>
          <t>Total dose per day per adult, not per kg.</t>
        </r>
      </text>
    </comment>
    <comment ref="T14" authorId="0" shapeId="0" xr:uid="{C18CFF46-3787-48D2-83C7-78DA1F9649C9}">
      <text>
        <r>
          <rPr>
            <sz val="9"/>
            <color indexed="81"/>
            <rFont val="Tahoma"/>
            <family val="2"/>
          </rPr>
          <t>Total dose per day per adult, not per kg.</t>
        </r>
      </text>
    </comment>
    <comment ref="U14" authorId="0" shapeId="0" xr:uid="{07D6BD98-EF77-4327-B3B3-2E73A726466C}">
      <text>
        <r>
          <rPr>
            <sz val="9"/>
            <color indexed="81"/>
            <rFont val="Tahoma"/>
            <family val="2"/>
          </rPr>
          <t>Total dose per day per adult, not per kg.</t>
        </r>
      </text>
    </comment>
    <comment ref="V14" authorId="0" shapeId="0" xr:uid="{FE2C895A-5444-4886-9B0D-BD566FE1732A}">
      <text>
        <r>
          <rPr>
            <sz val="9"/>
            <color indexed="81"/>
            <rFont val="Tahoma"/>
            <family val="2"/>
          </rPr>
          <t>Total dose per day per adult, not per kg.</t>
        </r>
      </text>
    </comment>
    <comment ref="F15" authorId="0" shapeId="0" xr:uid="{0101686A-1C60-4C9E-A3C7-DF8D9F972E5C}">
      <text>
        <r>
          <rPr>
            <sz val="9"/>
            <color indexed="81"/>
            <rFont val="Tahoma"/>
            <family val="2"/>
          </rPr>
          <t>Quantifies for use as both treatment for Cryptococcal meningitis as well as pre-emptive therapy for patients who are CSF CrAg negative.</t>
        </r>
      </text>
    </comment>
    <comment ref="Q22" authorId="0" shapeId="0" xr:uid="{13E7E290-C47C-4075-B0AB-21DC601F3C0F}">
      <text>
        <r>
          <rPr>
            <sz val="9"/>
            <color indexed="81"/>
            <rFont val="Tahoma"/>
            <family val="2"/>
          </rPr>
          <t>Quantifies for use as both treatment for Cryptococcal meningitis as well as pre-emptive therapy for patients who are CSF CrAg negative.</t>
        </r>
      </text>
    </comment>
    <comment ref="Q118" authorId="0" shapeId="0" xr:uid="{5A1CA679-1988-4BD0-B8F1-C33153AE5B9C}">
      <text>
        <r>
          <rPr>
            <sz val="9"/>
            <color indexed="81"/>
            <rFont val="Tahoma"/>
            <family val="2"/>
          </rPr>
          <t>Quantifies for use as both treatment for Cryptococcal meningitis as well as pre-emptive therapy for patients who are CSF CrAg negative.</t>
        </r>
      </text>
    </comment>
  </commentList>
</comments>
</file>

<file path=xl/sharedStrings.xml><?xml version="1.0" encoding="utf-8"?>
<sst xmlns="http://schemas.openxmlformats.org/spreadsheetml/2006/main" count="126" uniqueCount="103">
  <si>
    <t>Editable Cell</t>
  </si>
  <si>
    <t>Calculation</t>
  </si>
  <si>
    <t>CrAg Positive Patients</t>
  </si>
  <si>
    <t>Days of treatment</t>
  </si>
  <si>
    <t>Tablet strength (mg)</t>
  </si>
  <si>
    <t>Existing Patients</t>
  </si>
  <si>
    <t xml:space="preserve">CD4 Tests </t>
  </si>
  <si>
    <t>CrAg LFA Tests</t>
  </si>
  <si>
    <t>Packs 5FC</t>
  </si>
  <si>
    <t>5FC</t>
  </si>
  <si>
    <t>Virally unsuppressed patients</t>
  </si>
  <si>
    <t>Advanced HIV Disease Commodity Calculator</t>
  </si>
  <si>
    <t>TB LAM Tests</t>
  </si>
  <si>
    <t>Packs of 5FC</t>
  </si>
  <si>
    <t>Vials of L-AmB</t>
  </si>
  <si>
    <t># TB LAM Tests</t>
  </si>
  <si>
    <t># CrAg LFA Tests</t>
  </si>
  <si>
    <t>Quantification Outputs (incl. Buffer)</t>
  </si>
  <si>
    <t>Facility Name</t>
  </si>
  <si>
    <t>Buffer Stock (months)</t>
  </si>
  <si>
    <t>Acronyms</t>
  </si>
  <si>
    <t>Mg/vial</t>
  </si>
  <si>
    <t>Average patient weight (kg)</t>
  </si>
  <si>
    <t>Assumptions</t>
  </si>
  <si>
    <t>Existing Patient Input</t>
  </si>
  <si>
    <t>Quick Navigation</t>
  </si>
  <si>
    <t>Vials L-AmB</t>
  </si>
  <si>
    <t>% Existing patients on ART with unsuppressed viral load (VL)</t>
  </si>
  <si>
    <t>CrAg positivity rate (among patients with CD4 ≤ 200 cells/µL)</t>
  </si>
  <si>
    <t>Of existing patients with unsuppressed VL, % that have CD4 ≤ 200 cells/µL</t>
  </si>
  <si>
    <t>Existing patients in care (total)</t>
  </si>
  <si>
    <t>Back to Top</t>
  </si>
  <si>
    <r>
      <rPr>
        <u/>
        <sz val="11"/>
        <color theme="1"/>
        <rFont val="Calibri"/>
        <family val="2"/>
        <scheme val="minor"/>
      </rPr>
      <t>5FC</t>
    </r>
    <r>
      <rPr>
        <sz val="11"/>
        <color theme="1"/>
        <rFont val="Calibri"/>
        <family val="2"/>
        <scheme val="minor"/>
      </rPr>
      <t>: flucytosine</t>
    </r>
  </si>
  <si>
    <r>
      <rPr>
        <u/>
        <sz val="11"/>
        <color theme="1"/>
        <rFont val="Calibri"/>
        <family val="2"/>
        <scheme val="minor"/>
      </rPr>
      <t>L-AmB</t>
    </r>
    <r>
      <rPr>
        <sz val="11"/>
        <color theme="1"/>
        <rFont val="Calibri"/>
        <family val="2"/>
        <scheme val="minor"/>
      </rPr>
      <t>: liposomal Amphotericin B</t>
    </r>
  </si>
  <si>
    <r>
      <rPr>
        <u/>
        <sz val="11"/>
        <color theme="1"/>
        <rFont val="Calibri"/>
        <family val="2"/>
        <scheme val="minor"/>
      </rPr>
      <t>TB LAM</t>
    </r>
    <r>
      <rPr>
        <sz val="11"/>
        <color theme="1"/>
        <rFont val="Calibri"/>
        <family val="2"/>
        <scheme val="minor"/>
      </rPr>
      <t>: Tuberculosis lipoarabinomannan</t>
    </r>
  </si>
  <si>
    <r>
      <rPr>
        <u/>
        <sz val="11"/>
        <color theme="1"/>
        <rFont val="Calibri"/>
        <family val="2"/>
        <scheme val="minor"/>
      </rPr>
      <t>CrAg</t>
    </r>
    <r>
      <rPr>
        <sz val="11"/>
        <color theme="1"/>
        <rFont val="Calibri"/>
        <family val="2"/>
        <scheme val="minor"/>
      </rPr>
      <t>: Cryptococcal antigen</t>
    </r>
  </si>
  <si>
    <r>
      <rPr>
        <u/>
        <sz val="11"/>
        <color theme="1"/>
        <rFont val="Calibri"/>
        <family val="2"/>
        <scheme val="minor"/>
      </rPr>
      <t>LFA</t>
    </r>
    <r>
      <rPr>
        <sz val="11"/>
        <color theme="1"/>
        <rFont val="Calibri"/>
        <family val="2"/>
        <scheme val="minor"/>
      </rPr>
      <t>: lateral flow assay</t>
    </r>
  </si>
  <si>
    <r>
      <rPr>
        <u/>
        <sz val="11"/>
        <color theme="1"/>
        <rFont val="Calibri"/>
        <family val="2"/>
        <scheme val="minor"/>
      </rPr>
      <t>CM</t>
    </r>
    <r>
      <rPr>
        <sz val="11"/>
        <color theme="1"/>
        <rFont val="Calibri"/>
        <family val="2"/>
        <scheme val="minor"/>
      </rPr>
      <t>: Cryptococcal meningitis</t>
    </r>
  </si>
  <si>
    <t>Commodity Cost</t>
  </si>
  <si>
    <t>Commodity</t>
  </si>
  <si>
    <t>Advanced HIV Disease (AHD) Commodity Calculator Overview</t>
  </si>
  <si>
    <t>the commodity need for this subset of patients.</t>
  </si>
  <si>
    <t>The tool outputs are located in the "Quantification Outputs" table in the center of the calculator, and include the number of commodities needed for both new and existing patients, as well as the estimated cost, taking into account buffer stock requirements.</t>
  </si>
  <si>
    <t>Total Cost</t>
  </si>
  <si>
    <t>Assumptions and Notes</t>
  </si>
  <si>
    <r>
      <t>The calculator assumes all patients with a CD4 cell count below 200 cells/</t>
    </r>
    <r>
      <rPr>
        <sz val="11"/>
        <color theme="1"/>
        <rFont val="Calibri"/>
        <family val="2"/>
      </rPr>
      <t>µL will need a CrAg LFA and a TB LAM test</t>
    </r>
    <r>
      <rPr>
        <sz val="11"/>
        <color theme="1"/>
        <rFont val="Calibri"/>
        <family val="2"/>
        <scheme val="minor"/>
      </rPr>
      <t>.</t>
    </r>
  </si>
  <si>
    <t>The calculator can also be used at the district/regional/provincial level, instead of the facility level, if desired. Simply enter the relevant district/region/province name instead of the facility name throughout.</t>
  </si>
  <si>
    <t>Other Assumptions, Notes, and Acronyms</t>
  </si>
  <si>
    <t>Diagnostic Tests per Pack</t>
  </si>
  <si>
    <t>Estimated Price</t>
  </si>
  <si>
    <t>TB LAM Packs</t>
  </si>
  <si>
    <t>CrAg LFA Packs</t>
  </si>
  <si>
    <t>Unit Quantity</t>
  </si>
  <si>
    <t>The AHD Commodity Calculator has been developed to assist programs with the annual quantification of key commodities for the diagnosis and treatment of patients with Advanced HIV Disease (AHD) and related co-morbidities.</t>
  </si>
  <si>
    <t>Diagnostic
Packs</t>
  </si>
  <si>
    <t>Packs of Fluconazole</t>
  </si>
  <si>
    <t>Fluconazole - Consolidation</t>
  </si>
  <si>
    <t>Fluconazole - Maintenance</t>
  </si>
  <si>
    <t>Tabs/pack</t>
  </si>
  <si>
    <t>Packs Fluconazole</t>
  </si>
  <si>
    <t>Users can also adjust the product characteristics of flucytosine (5FC), liposomal Amphotericin B (L-AmB), and fluconazole based on specific products procured in-country. These have already been filled in based on standard product characteristics.</t>
  </si>
  <si>
    <t>There are a number of primary assumptions, which users will input in the "Assumptions" box. Context for baseline assumptions are provided below.</t>
  </si>
  <si>
    <r>
      <rPr>
        <b/>
        <sz val="11"/>
        <color theme="1"/>
        <rFont val="Calibri"/>
        <family val="2"/>
        <scheme val="minor"/>
      </rPr>
      <t>2) Existing Patients:</t>
    </r>
    <r>
      <rPr>
        <sz val="11"/>
        <color theme="1"/>
        <rFont val="Calibri"/>
        <family val="2"/>
        <scheme val="minor"/>
      </rPr>
      <t xml:space="preserve"> Starting in row 114, users enter the number of existing patients already in care and on ART. The tool will then estimate the percent of existing patients who are virally unsuppressed and who may have AHD. The tool will then calculate</t>
    </r>
  </si>
  <si>
    <t xml:space="preserve">If you have any questions when using the tool, please reach out to Zack Panos (zpanos@clintonhealthaccess.org). </t>
  </si>
  <si>
    <t>Use country-specific data when possible. Below assumptions provided for context or for use when county data points not available.</t>
  </si>
  <si>
    <t>2017 WHO AHD guidelines estimate 30-40% of new initiates in LMICs start ART with AHD.</t>
  </si>
  <si>
    <t>Use country-specific program data. UNAIDS AIDSInfo Database also tracks this indicator.</t>
  </si>
  <si>
    <t>Use country-specific program data.</t>
  </si>
  <si>
    <t>Pooled CrAg positivity rate in REMSTART trial.</t>
  </si>
  <si>
    <t>Median weight in ACTA trial.</t>
  </si>
  <si>
    <t>Enter based on program requirements.</t>
  </si>
  <si>
    <t>Clinical Infectious Disease study showing 50% of CrAg positive individuals were symptomatic for Cryptococcal Meningitis.</t>
  </si>
  <si>
    <r>
      <rPr>
        <u/>
        <sz val="11"/>
        <color theme="1"/>
        <rFont val="Calibri"/>
        <family val="2"/>
        <scheme val="minor"/>
      </rPr>
      <t>AHD:</t>
    </r>
    <r>
      <rPr>
        <sz val="11"/>
        <color theme="1"/>
        <rFont val="Calibri"/>
        <family val="2"/>
        <scheme val="minor"/>
      </rPr>
      <t xml:space="preserve"> Advanced HIV disease</t>
    </r>
  </si>
  <si>
    <t>The calculator assumes that packs of TB LAM and CrAg LFA tests are not split between facilities at the national level (e.g., if two facilities need 10 TB LAM tests each, then the tool will quantify for 2 packs of 25 TB LAM tests--one pack per facility).</t>
  </si>
  <si>
    <t>The need for CD4 tests is calculated individually and at the national level as there are a number of different CD4 products that may be used in a given country at the same time.</t>
  </si>
  <si>
    <t>Fluconazole - Induction</t>
  </si>
  <si>
    <t>% New (or re-initiating) patients presenting to care with CD4 ≤ 200 cells/µL</t>
  </si>
  <si>
    <t>Of patients who are CrAg positive, % who are CSF CrAg positive</t>
  </si>
  <si>
    <t>CrAg Positive, 
CSF CrAg Negative</t>
  </si>
  <si>
    <t>CrAg Positive, 
CSF CrAg Positive</t>
  </si>
  <si>
    <t>Pre-Emptive Fluconazole (CSF CrAg Negative)</t>
  </si>
  <si>
    <t>Commodity Characteristics</t>
  </si>
  <si>
    <t>Treatment for Cryptococcal Meningitis (CSF CrAg Positive)</t>
  </si>
  <si>
    <t>Users will then fill out the calculator in two phases: 1) new (or re-initiating) patients expected to present to care, and 2) existing patients in care.</t>
  </si>
  <si>
    <t>The calculator assumes that vials of liposomal Amphotericin B cannot be re-purposed, and thus partially used vials are thrown away.</t>
  </si>
  <si>
    <t>Sample Input Assumptions</t>
  </si>
  <si>
    <t>Sample Assumptions</t>
  </si>
  <si>
    <r>
      <rPr>
        <b/>
        <sz val="11"/>
        <color theme="1"/>
        <rFont val="Calibri"/>
        <family val="2"/>
        <scheme val="minor"/>
      </rPr>
      <t>1)</t>
    </r>
    <r>
      <rPr>
        <sz val="11"/>
        <color theme="1"/>
        <rFont val="Calibri"/>
        <family val="2"/>
        <scheme val="minor"/>
      </rPr>
      <t xml:space="preserve"> </t>
    </r>
    <r>
      <rPr>
        <b/>
        <sz val="11"/>
        <color theme="1"/>
        <rFont val="Calibri"/>
        <family val="2"/>
        <scheme val="minor"/>
      </rPr>
      <t xml:space="preserve">New or Re-Initiating Patients: </t>
    </r>
    <r>
      <rPr>
        <sz val="11"/>
        <color theme="1"/>
        <rFont val="Calibri"/>
        <family val="2"/>
        <scheme val="minor"/>
      </rPr>
      <t>This section starts in row 20, and users will enter the number of new (or re-initiating) patients expected to present to care annually at the facility level (this could also be done at the regional/provincial/district level). The tool</t>
    </r>
  </si>
  <si>
    <t>will then calculate the commodity need for new or re-initiating patients based on the user assumptions (e.g., percent of new patients with AHD).</t>
  </si>
  <si>
    <t>Liposomal AmB</t>
  </si>
  <si>
    <t>Daily Dose (mg/kg, fluc dosed in mg/day)</t>
  </si>
  <si>
    <t>New or Re-Initiating Patients (Annual)</t>
  </si>
  <si>
    <t>Patients Newly Presenting to, or Re-Initiating in, Care (Existing Patients in Row 114)</t>
  </si>
  <si>
    <t>New (or Re-Initiating) Patient Input</t>
  </si>
  <si>
    <r>
      <t xml:space="preserve">New or Re-Initiating Patients with CD4 </t>
    </r>
    <r>
      <rPr>
        <b/>
        <sz val="11"/>
        <color theme="0"/>
        <rFont val="Calibri"/>
        <family val="2"/>
      </rPr>
      <t>≤ 200</t>
    </r>
    <r>
      <rPr>
        <b/>
        <sz val="11"/>
        <color theme="0"/>
        <rFont val="Calibri"/>
        <family val="2"/>
        <scheme val="minor"/>
      </rPr>
      <t xml:space="preserve"> cells/</t>
    </r>
    <r>
      <rPr>
        <b/>
        <sz val="11"/>
        <color theme="0"/>
        <rFont val="Calibri"/>
        <family val="2"/>
      </rPr>
      <t>µ</t>
    </r>
    <r>
      <rPr>
        <b/>
        <sz val="9.35"/>
        <color theme="0"/>
        <rFont val="Calibri"/>
        <family val="2"/>
      </rPr>
      <t>L</t>
    </r>
  </si>
  <si>
    <t>Unsuppressed patients with CD4 ≤ 200</t>
  </si>
  <si>
    <t>Please note that fluconazole is dosed in mg/day and not mg/kg.</t>
  </si>
  <si>
    <t xml:space="preserve">Please note that there are additional ancillary commodities not included in this tool that are needed for the care of patients with cryptococcal meningitis being treated with 5FC and L-AmB. These include, but are not limited to: magnesium and potassium oral </t>
  </si>
  <si>
    <t>supplementation, intravenous potassium, etc. There will also be the need for reagents for full blood counts (FBC) and renal function including electrolyte monitoring. Please consider these when quantifying for the full set of commodities needed to provide</t>
  </si>
  <si>
    <t>quality care to patients presenting with AHD.</t>
  </si>
  <si>
    <t>2022 Update: L-AmB, 5FC, and fluconazole dosing updated per WHO's 2022 guidelines for diagnosing, preventing, and managing cryptococcal disease among adults, adolescents and children living with HIV</t>
  </si>
  <si>
    <t>The calculator assumes that 5FC is available in 500mg tablets (in 100 tab packs) and dosed at 100mg/kg per day for 14 days, although the user can adjust based on in-country product specifications.</t>
  </si>
  <si>
    <t>The calculator assumes that L-AmB is available in 50mg vials and dosed at 10mg/kg per day for 1 day, although the user can adjust based on in-country product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</si>
</sst>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4" formatCode="_(&quot;$&quot;* #,##0.00_);_(&quot;$&quot;* \(#,##0.00\);_(&quot;$&quot;* &quot;-&quot;??_);_(@_)"/>
    <numFmt numFmtId="164" formatCode="0.0%"/>
    <numFmt numFmtId="165" formatCode="0.0"/>
    <numFmt numFmtId="166" formatCode="&quot;$&quot;#,##0"/>
  </numFmts>
  <fonts count="23"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8"/>
      <color theme="0"/>
      <name val="Calibri"/>
      <family val="2"/>
      <scheme val="minor"/>
    </font>
    <font>
      <b/>
      <sz val="11"/>
      <color theme="0"/>
      <name val="Calibri"/>
      <family val="2"/>
    </font>
    <font>
      <b/>
      <sz val="9.35"/>
      <color theme="0"/>
      <name val="Calibri"/>
      <family val="2"/>
    </font>
    <font>
      <sz val="11"/>
      <color theme="1"/>
      <name val="Calibri"/>
      <family val="2"/>
      <scheme val="minor"/>
    </font>
    <font>
      <u/>
      <sz val="11"/>
      <color theme="10"/>
      <name val="Calibri"/>
      <family val="2"/>
      <scheme val="minor"/>
    </font>
    <font>
      <b/>
      <sz val="16"/>
      <color theme="0"/>
      <name val="Calibri"/>
      <family val="2"/>
      <scheme val="minor"/>
    </font>
    <font>
      <b/>
      <i/>
      <sz val="10"/>
      <color rgb="FFC00000"/>
      <name val="Calibri"/>
      <family val="2"/>
      <scheme val="minor"/>
    </font>
    <font>
      <b/>
      <sz val="12"/>
      <color theme="0"/>
      <name val="Calibri"/>
      <family val="2"/>
      <scheme val="minor"/>
    </font>
    <font>
      <sz val="11"/>
      <color theme="1"/>
      <name val="Calibri"/>
      <family val="2"/>
    </font>
    <font>
      <sz val="11"/>
      <color rgb="FF000000"/>
      <name val="Calibri"/>
      <family val="2"/>
      <scheme val="minor"/>
    </font>
    <font>
      <u/>
      <sz val="11"/>
      <color theme="1"/>
      <name val="Calibri"/>
      <family val="2"/>
      <scheme val="minor"/>
    </font>
    <font>
      <sz val="10"/>
      <color theme="1"/>
      <name val="Calibri"/>
      <family val="2"/>
      <scheme val="minor"/>
    </font>
    <font>
      <u/>
      <sz val="10"/>
      <color theme="10"/>
      <name val="Calibri"/>
      <family val="2"/>
      <scheme val="minor"/>
    </font>
    <font>
      <sz val="9"/>
      <color indexed="81"/>
      <name val="Tahoma"/>
      <family val="2"/>
    </font>
    <font>
      <b/>
      <sz val="12"/>
      <color theme="1"/>
      <name val="Calibri"/>
      <family val="2"/>
      <scheme val="minor"/>
    </font>
    <font>
      <sz val="11"/>
      <color rgb="FF1F497D"/>
      <name val="Calibri"/>
      <family val="2"/>
      <scheme val="minor"/>
    </font>
    <font>
      <b/>
      <sz val="9"/>
      <color indexed="81"/>
      <name val="Tahoma"/>
      <family val="2"/>
    </font>
    <font>
      <i/>
      <sz val="11"/>
      <color theme="1"/>
      <name val="Calibri"/>
      <family val="2"/>
      <scheme val="minor"/>
    </font>
    <font>
      <b/>
      <sz val="11"/>
      <color rgb="FFFF0000"/>
      <name val="Calibri"/>
      <family val="2"/>
      <scheme val="minor"/>
    </font>
  </fonts>
  <fills count="12">
    <fill>
      <patternFill patternType="none"/>
    </fill>
    <fill>
      <patternFill patternType="gray125"/>
    </fill>
    <fill>
      <patternFill patternType="solid">
        <fgColor theme="3"/>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theme="4"/>
        <bgColor indexed="64"/>
      </patternFill>
    </fill>
    <fill>
      <patternFill patternType="solid">
        <fgColor theme="8" tint="0.79998168889431442"/>
        <bgColor indexed="64"/>
      </patternFill>
    </fill>
    <fill>
      <patternFill patternType="solid">
        <fgColor theme="1" tint="0.34998626667073579"/>
        <bgColor indexed="64"/>
      </patternFill>
    </fill>
    <fill>
      <patternFill patternType="solid">
        <fgColor theme="3" tint="0.39997558519241921"/>
        <bgColor indexed="64"/>
      </patternFill>
    </fill>
    <fill>
      <patternFill patternType="solid">
        <fgColor theme="8"/>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double">
        <color indexed="64"/>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4">
    <xf numFmtId="0" fontId="0" fillId="0" borderId="0"/>
    <xf numFmtId="44" fontId="7" fillId="0" borderId="0" applyFont="0" applyFill="0" applyBorder="0" applyAlignment="0" applyProtection="0"/>
    <xf numFmtId="0" fontId="8" fillId="0" borderId="0" applyNumberFormat="0" applyFill="0" applyBorder="0" applyAlignment="0" applyProtection="0"/>
    <xf numFmtId="9" fontId="7" fillId="0" borderId="0" applyFont="0" applyFill="0" applyBorder="0" applyAlignment="0" applyProtection="0"/>
  </cellStyleXfs>
  <cellXfs count="112">
    <xf numFmtId="0" fontId="0" fillId="0" borderId="0" xfId="0"/>
    <xf numFmtId="0" fontId="4" fillId="2" borderId="0" xfId="0" applyFont="1" applyFill="1" applyAlignment="1">
      <alignment vertical="center"/>
    </xf>
    <xf numFmtId="0" fontId="0" fillId="2" borderId="0" xfId="0" applyFill="1"/>
    <xf numFmtId="0" fontId="0" fillId="3" borderId="0" xfId="0" applyFill="1"/>
    <xf numFmtId="0" fontId="0" fillId="4" borderId="1" xfId="0" applyFill="1" applyBorder="1" applyAlignment="1">
      <alignment horizontal="center"/>
    </xf>
    <xf numFmtId="0" fontId="0" fillId="3" borderId="1" xfId="0" applyFill="1" applyBorder="1" applyAlignment="1">
      <alignment horizontal="center"/>
    </xf>
    <xf numFmtId="0" fontId="0" fillId="5" borderId="0" xfId="0" applyFill="1"/>
    <xf numFmtId="0" fontId="3" fillId="0" borderId="1" xfId="0" applyFont="1" applyBorder="1"/>
    <xf numFmtId="3" fontId="0" fillId="3" borderId="1" xfId="0" applyNumberFormat="1" applyFill="1" applyBorder="1"/>
    <xf numFmtId="0" fontId="3" fillId="0" borderId="0" xfId="0" applyFont="1"/>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5" borderId="0" xfId="0" applyFill="1" applyAlignment="1">
      <alignment vertical="center" wrapText="1"/>
    </xf>
    <xf numFmtId="0" fontId="0" fillId="0" borderId="0" xfId="0" applyAlignment="1">
      <alignment vertical="center" wrapText="1"/>
    </xf>
    <xf numFmtId="0" fontId="1" fillId="2" borderId="3" xfId="0" applyFont="1" applyFill="1" applyBorder="1" applyAlignment="1">
      <alignment horizontal="center" vertical="center" wrapText="1"/>
    </xf>
    <xf numFmtId="3" fontId="0" fillId="0" borderId="0" xfId="0" applyNumberFormat="1"/>
    <xf numFmtId="0" fontId="1" fillId="2" borderId="1" xfId="0" applyFont="1" applyFill="1" applyBorder="1" applyAlignment="1">
      <alignment horizontal="center"/>
    </xf>
    <xf numFmtId="0" fontId="2" fillId="0" borderId="0" xfId="0" applyFont="1"/>
    <xf numFmtId="0" fontId="0" fillId="0" borderId="0" xfId="0" applyAlignment="1">
      <alignment vertical="center"/>
    </xf>
    <xf numFmtId="0" fontId="3" fillId="7" borderId="0" xfId="0" applyFont="1" applyFill="1"/>
    <xf numFmtId="0" fontId="0" fillId="7" borderId="0" xfId="0" applyFill="1"/>
    <xf numFmtId="3" fontId="0" fillId="3" borderId="1" xfId="0" applyNumberFormat="1" applyFill="1" applyBorder="1" applyAlignment="1">
      <alignment horizontal="center" vertical="center"/>
    </xf>
    <xf numFmtId="0" fontId="1" fillId="6" borderId="8" xfId="0" applyFont="1" applyFill="1" applyBorder="1" applyAlignment="1">
      <alignment horizontal="center" vertical="center"/>
    </xf>
    <xf numFmtId="0" fontId="1" fillId="6" borderId="10" xfId="0" applyFont="1" applyFill="1" applyBorder="1" applyAlignment="1">
      <alignment horizontal="center" vertical="center"/>
    </xf>
    <xf numFmtId="10" fontId="1" fillId="0" borderId="0" xfId="0" applyNumberFormat="1" applyFont="1" applyAlignment="1">
      <alignment horizontal="center"/>
    </xf>
    <xf numFmtId="0" fontId="3" fillId="4" borderId="4" xfId="0" applyFont="1" applyFill="1" applyBorder="1" applyProtection="1">
      <protection locked="0"/>
    </xf>
    <xf numFmtId="3" fontId="0" fillId="4" borderId="1" xfId="0" applyNumberFormat="1" applyFill="1" applyBorder="1" applyProtection="1">
      <protection locked="0"/>
    </xf>
    <xf numFmtId="0" fontId="3" fillId="4" borderId="1" xfId="0" applyFont="1" applyFill="1" applyBorder="1" applyProtection="1">
      <protection locked="0"/>
    </xf>
    <xf numFmtId="1" fontId="0" fillId="4" borderId="1" xfId="0" applyNumberFormat="1" applyFill="1" applyBorder="1" applyAlignment="1" applyProtection="1">
      <alignment horizontal="center" vertical="center"/>
      <protection locked="0"/>
    </xf>
    <xf numFmtId="0" fontId="8" fillId="0" borderId="0" xfId="2" applyAlignment="1">
      <alignment horizontal="center"/>
    </xf>
    <xf numFmtId="0" fontId="3" fillId="0" borderId="11" xfId="0" applyFont="1" applyBorder="1" applyAlignment="1">
      <alignment horizontal="center"/>
    </xf>
    <xf numFmtId="0" fontId="8" fillId="7" borderId="0" xfId="2" applyFill="1" applyAlignment="1">
      <alignment horizontal="center"/>
    </xf>
    <xf numFmtId="0" fontId="9" fillId="2" borderId="0" xfId="0" applyFont="1" applyFill="1"/>
    <xf numFmtId="0" fontId="10" fillId="0" borderId="0" xfId="0" applyFont="1" applyAlignment="1">
      <alignment horizontal="left" indent="1"/>
    </xf>
    <xf numFmtId="0" fontId="0" fillId="0" borderId="0" xfId="0" applyAlignment="1">
      <alignment horizontal="left" indent="1"/>
    </xf>
    <xf numFmtId="0" fontId="13" fillId="0" borderId="0" xfId="0" applyFont="1"/>
    <xf numFmtId="0" fontId="0" fillId="0" borderId="0" xfId="0" applyAlignment="1">
      <alignment horizontal="left" indent="2"/>
    </xf>
    <xf numFmtId="0" fontId="1" fillId="9" borderId="1"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9" borderId="8" xfId="0" applyFont="1" applyFill="1" applyBorder="1" applyAlignment="1">
      <alignment horizontal="center" vertical="center"/>
    </xf>
    <xf numFmtId="0" fontId="1" fillId="9" borderId="9" xfId="0" applyFont="1" applyFill="1" applyBorder="1" applyAlignment="1">
      <alignment horizontal="center" vertical="center" wrapText="1"/>
    </xf>
    <xf numFmtId="7" fontId="0" fillId="4" borderId="1" xfId="1" applyNumberFormat="1" applyFont="1" applyFill="1" applyBorder="1" applyAlignment="1" applyProtection="1">
      <alignment horizontal="center" vertical="center"/>
      <protection locked="0"/>
    </xf>
    <xf numFmtId="0" fontId="1" fillId="6" borderId="15" xfId="0" applyFont="1" applyFill="1" applyBorder="1" applyAlignment="1">
      <alignment horizontal="center"/>
    </xf>
    <xf numFmtId="166" fontId="0" fillId="3" borderId="9" xfId="0" applyNumberFormat="1" applyFill="1" applyBorder="1" applyAlignment="1">
      <alignment horizontal="right" vertical="center"/>
    </xf>
    <xf numFmtId="166" fontId="0" fillId="3" borderId="5" xfId="0" applyNumberFormat="1" applyFill="1" applyBorder="1" applyAlignment="1">
      <alignment horizontal="right" vertical="center"/>
    </xf>
    <xf numFmtId="166" fontId="0" fillId="3" borderId="16" xfId="0" applyNumberFormat="1" applyFill="1" applyBorder="1" applyAlignment="1">
      <alignment horizontal="right"/>
    </xf>
    <xf numFmtId="0" fontId="0" fillId="0" borderId="1" xfId="0" applyBorder="1" applyAlignment="1">
      <alignment vertical="center" wrapText="1"/>
    </xf>
    <xf numFmtId="0" fontId="0" fillId="0" borderId="1" xfId="0" applyBorder="1" applyAlignment="1">
      <alignment vertical="center"/>
    </xf>
    <xf numFmtId="0" fontId="0" fillId="0" borderId="1" xfId="0" applyBorder="1"/>
    <xf numFmtId="0" fontId="15" fillId="0" borderId="0" xfId="0" applyFont="1"/>
    <xf numFmtId="10" fontId="15" fillId="0" borderId="0" xfId="3" applyNumberFormat="1" applyFont="1"/>
    <xf numFmtId="0" fontId="16" fillId="0" borderId="0" xfId="2" applyFont="1"/>
    <xf numFmtId="1" fontId="0" fillId="4" borderId="1" xfId="1" applyNumberFormat="1" applyFont="1" applyFill="1" applyBorder="1" applyAlignment="1" applyProtection="1">
      <alignment horizontal="center" vertical="center"/>
      <protection locked="0"/>
    </xf>
    <xf numFmtId="7" fontId="0" fillId="0" borderId="0" xfId="0" applyNumberFormat="1"/>
    <xf numFmtId="0" fontId="1" fillId="2" borderId="17" xfId="0" applyFont="1" applyFill="1" applyBorder="1" applyAlignment="1">
      <alignment horizontal="center" vertical="center" wrapText="1"/>
    </xf>
    <xf numFmtId="3" fontId="0" fillId="3" borderId="4" xfId="0" applyNumberFormat="1" applyFill="1" applyBorder="1" applyAlignment="1">
      <alignment horizontal="center" vertical="center"/>
    </xf>
    <xf numFmtId="3" fontId="0" fillId="3" borderId="18" xfId="0" applyNumberFormat="1" applyFill="1" applyBorder="1" applyAlignment="1">
      <alignment horizontal="center" vertical="center"/>
    </xf>
    <xf numFmtId="7" fontId="0" fillId="4" borderId="19" xfId="1" applyNumberFormat="1" applyFont="1" applyFill="1" applyBorder="1" applyAlignment="1" applyProtection="1">
      <alignment horizontal="center" vertical="center"/>
      <protection locked="0"/>
    </xf>
    <xf numFmtId="7" fontId="0" fillId="4" borderId="20" xfId="1" applyNumberFormat="1" applyFont="1" applyFill="1" applyBorder="1" applyAlignment="1" applyProtection="1">
      <alignment horizontal="center" vertical="center"/>
      <protection locked="0"/>
    </xf>
    <xf numFmtId="1" fontId="0" fillId="4" borderId="21" xfId="1" applyNumberFormat="1" applyFont="1" applyFill="1" applyBorder="1" applyAlignment="1" applyProtection="1">
      <alignment horizontal="center" vertical="center"/>
      <protection locked="0"/>
    </xf>
    <xf numFmtId="3" fontId="0" fillId="3" borderId="21" xfId="0" applyNumberFormat="1" applyFill="1" applyBorder="1" applyAlignment="1">
      <alignment horizontal="center" vertical="center"/>
    </xf>
    <xf numFmtId="0" fontId="0" fillId="0" borderId="22" xfId="0" applyBorder="1"/>
    <xf numFmtId="0" fontId="0" fillId="0" borderId="23" xfId="0" applyBorder="1"/>
    <xf numFmtId="0" fontId="0" fillId="0" borderId="24" xfId="0" applyBorder="1"/>
    <xf numFmtId="0" fontId="0" fillId="0" borderId="25" xfId="0" applyBorder="1"/>
    <xf numFmtId="0" fontId="3" fillId="0" borderId="8" xfId="0" applyFont="1" applyBorder="1" applyAlignment="1">
      <alignment vertical="center" wrapText="1"/>
    </xf>
    <xf numFmtId="9" fontId="0" fillId="4" borderId="9" xfId="0" applyNumberFormat="1" applyFill="1" applyBorder="1" applyAlignment="1" applyProtection="1">
      <alignment vertical="center"/>
      <protection locked="0"/>
    </xf>
    <xf numFmtId="164" fontId="0" fillId="4" borderId="9" xfId="0" applyNumberFormat="1" applyFill="1" applyBorder="1" applyAlignment="1" applyProtection="1">
      <alignment vertical="center"/>
      <protection locked="0"/>
    </xf>
    <xf numFmtId="0" fontId="3" fillId="0" borderId="10" xfId="0" applyFont="1" applyBorder="1" applyAlignment="1">
      <alignment vertical="center"/>
    </xf>
    <xf numFmtId="165" fontId="0" fillId="4" borderId="5" xfId="0" applyNumberFormat="1" applyFill="1" applyBorder="1" applyAlignment="1" applyProtection="1">
      <alignment vertical="center"/>
      <protection locked="0"/>
    </xf>
    <xf numFmtId="1" fontId="0" fillId="4" borderId="9" xfId="0" applyNumberFormat="1" applyFill="1" applyBorder="1" applyAlignment="1" applyProtection="1">
      <alignment horizontal="center" vertical="center"/>
      <protection locked="0"/>
    </xf>
    <xf numFmtId="0" fontId="3" fillId="0" borderId="28" xfId="0" applyFont="1" applyBorder="1" applyAlignment="1">
      <alignment vertical="center" wrapText="1"/>
    </xf>
    <xf numFmtId="3" fontId="0" fillId="3" borderId="29" xfId="0" applyNumberFormat="1" applyFill="1" applyBorder="1" applyAlignment="1">
      <alignment horizontal="center" vertical="center"/>
    </xf>
    <xf numFmtId="0" fontId="3" fillId="0" borderId="30" xfId="0" applyFont="1" applyBorder="1" applyAlignment="1">
      <alignment vertical="center" wrapText="1"/>
    </xf>
    <xf numFmtId="0" fontId="0" fillId="0" borderId="31" xfId="0" applyBorder="1"/>
    <xf numFmtId="0" fontId="3" fillId="0" borderId="32" xfId="0" applyFont="1" applyBorder="1" applyAlignment="1">
      <alignment vertical="center" wrapText="1"/>
    </xf>
    <xf numFmtId="1" fontId="0" fillId="4" borderId="8" xfId="0" applyNumberFormat="1" applyFill="1" applyBorder="1" applyAlignment="1" applyProtection="1">
      <alignment horizontal="center" vertical="center"/>
      <protection locked="0"/>
    </xf>
    <xf numFmtId="3" fontId="0" fillId="3" borderId="10" xfId="0" applyNumberFormat="1" applyFill="1" applyBorder="1" applyAlignment="1">
      <alignment horizontal="center" vertical="center"/>
    </xf>
    <xf numFmtId="1" fontId="0" fillId="4" borderId="29" xfId="0" applyNumberFormat="1" applyFill="1" applyBorder="1" applyAlignment="1" applyProtection="1">
      <alignment horizontal="center" vertical="center"/>
      <protection locked="0"/>
    </xf>
    <xf numFmtId="3" fontId="0" fillId="3" borderId="5" xfId="0" applyNumberFormat="1" applyFill="1" applyBorder="1" applyAlignment="1">
      <alignment horizontal="center" vertical="center"/>
    </xf>
    <xf numFmtId="0" fontId="1" fillId="2" borderId="0" xfId="0" applyFont="1" applyFill="1" applyAlignment="1">
      <alignment horizontal="center" vertical="center" wrapText="1"/>
    </xf>
    <xf numFmtId="165" fontId="0" fillId="4" borderId="1" xfId="0" applyNumberFormat="1" applyFill="1" applyBorder="1" applyAlignment="1" applyProtection="1">
      <alignment horizontal="right"/>
      <protection locked="0"/>
    </xf>
    <xf numFmtId="0" fontId="1" fillId="6" borderId="9" xfId="0" applyFont="1" applyFill="1" applyBorder="1" applyAlignment="1">
      <alignment horizontal="center" vertical="center" wrapText="1"/>
    </xf>
    <xf numFmtId="0" fontId="1" fillId="6" borderId="1" xfId="0" applyFont="1" applyFill="1" applyBorder="1" applyAlignment="1">
      <alignment horizontal="center" vertical="center" wrapText="1"/>
    </xf>
    <xf numFmtId="9" fontId="0" fillId="3" borderId="1" xfId="0" applyNumberFormat="1" applyFill="1" applyBorder="1" applyAlignment="1">
      <alignment vertical="center"/>
    </xf>
    <xf numFmtId="164" fontId="0" fillId="3" borderId="1" xfId="0" applyNumberFormat="1" applyFill="1" applyBorder="1" applyAlignment="1">
      <alignment vertical="center"/>
    </xf>
    <xf numFmtId="165" fontId="0" fillId="3" borderId="1" xfId="0" applyNumberFormat="1" applyFill="1" applyBorder="1" applyAlignment="1">
      <alignment vertical="center"/>
    </xf>
    <xf numFmtId="2" fontId="0" fillId="3" borderId="1" xfId="0" applyNumberFormat="1" applyFill="1" applyBorder="1" applyAlignment="1">
      <alignment horizontal="right"/>
    </xf>
    <xf numFmtId="0" fontId="3" fillId="0" borderId="0" xfId="0" applyFont="1" applyAlignment="1">
      <alignment vertical="center"/>
    </xf>
    <xf numFmtId="0" fontId="1" fillId="6" borderId="33" xfId="0" applyFont="1" applyFill="1" applyBorder="1" applyAlignment="1">
      <alignment horizontal="center" vertical="center" wrapText="1"/>
    </xf>
    <xf numFmtId="3" fontId="0" fillId="4" borderId="1" xfId="0" applyNumberFormat="1" applyFill="1" applyBorder="1" applyAlignment="1" applyProtection="1">
      <alignment horizontal="center" vertical="center"/>
      <protection locked="0"/>
    </xf>
    <xf numFmtId="165" fontId="0" fillId="0" borderId="0" xfId="0" applyNumberFormat="1" applyAlignment="1">
      <alignment vertical="center"/>
    </xf>
    <xf numFmtId="0" fontId="1" fillId="2" borderId="1" xfId="0" applyFont="1" applyFill="1" applyBorder="1" applyAlignment="1">
      <alignment horizontal="center" vertical="center"/>
    </xf>
    <xf numFmtId="0" fontId="1" fillId="6" borderId="8" xfId="0" applyFont="1" applyFill="1" applyBorder="1" applyAlignment="1">
      <alignment horizontal="center" vertical="center" wrapText="1"/>
    </xf>
    <xf numFmtId="0" fontId="19" fillId="0" borderId="0" xfId="0" applyFont="1" applyAlignment="1">
      <alignment horizontal="left" vertical="center" indent="1"/>
    </xf>
    <xf numFmtId="0" fontId="22" fillId="0" borderId="0" xfId="0" applyFont="1" applyAlignment="1">
      <alignment horizontal="left" indent="1"/>
    </xf>
    <xf numFmtId="0" fontId="11" fillId="8" borderId="12" xfId="0" applyFont="1" applyFill="1" applyBorder="1" applyAlignment="1">
      <alignment horizontal="left"/>
    </xf>
    <xf numFmtId="0" fontId="11" fillId="8" borderId="13" xfId="0" applyFont="1" applyFill="1" applyBorder="1" applyAlignment="1">
      <alignment horizontal="left"/>
    </xf>
    <xf numFmtId="0" fontId="1" fillId="2" borderId="1" xfId="0" applyFont="1" applyFill="1" applyBorder="1" applyAlignment="1">
      <alignment horizontal="center"/>
    </xf>
    <xf numFmtId="0" fontId="1" fillId="8" borderId="0" xfId="0" applyFont="1" applyFill="1" applyAlignment="1">
      <alignment horizontal="left"/>
    </xf>
    <xf numFmtId="0" fontId="21" fillId="0" borderId="37" xfId="0" applyFont="1" applyBorder="1" applyAlignment="1">
      <alignment horizontal="center"/>
    </xf>
    <xf numFmtId="0" fontId="1" fillId="2" borderId="6"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6" xfId="0" applyFont="1" applyFill="1" applyBorder="1" applyAlignment="1">
      <alignment horizontal="center"/>
    </xf>
    <xf numFmtId="0" fontId="1" fillId="2" borderId="27" xfId="0" applyFont="1" applyFill="1" applyBorder="1" applyAlignment="1">
      <alignment horizontal="center"/>
    </xf>
    <xf numFmtId="0" fontId="1" fillId="10" borderId="6" xfId="0" applyFont="1" applyFill="1" applyBorder="1" applyAlignment="1">
      <alignment horizontal="center" vertical="center"/>
    </xf>
    <xf numFmtId="0" fontId="1" fillId="10" borderId="14" xfId="0" applyFont="1" applyFill="1" applyBorder="1" applyAlignment="1">
      <alignment horizontal="center" vertical="center"/>
    </xf>
    <xf numFmtId="0" fontId="1" fillId="10" borderId="7" xfId="0" applyFont="1" applyFill="1" applyBorder="1" applyAlignment="1">
      <alignment horizontal="center" vertical="center"/>
    </xf>
    <xf numFmtId="0" fontId="18" fillId="11" borderId="34" xfId="0" applyFont="1" applyFill="1" applyBorder="1" applyAlignment="1">
      <alignment horizontal="center" vertical="center"/>
    </xf>
    <xf numFmtId="0" fontId="18" fillId="11" borderId="35" xfId="0" applyFont="1" applyFill="1" applyBorder="1" applyAlignment="1">
      <alignment horizontal="center" vertical="center"/>
    </xf>
    <xf numFmtId="0" fontId="18" fillId="11" borderId="36" xfId="0" applyFont="1" applyFill="1" applyBorder="1" applyAlignment="1">
      <alignment horizontal="center" vertical="center"/>
    </xf>
  </cellXfs>
  <cellStyles count="4">
    <cellStyle name="Currency" xfId="1" builtinId="4"/>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9550398</xdr:colOff>
      <xdr:row>5</xdr:row>
      <xdr:rowOff>46847</xdr:rowOff>
    </xdr:from>
    <xdr:to>
      <xdr:col>5</xdr:col>
      <xdr:colOff>694265</xdr:colOff>
      <xdr:row>7</xdr:row>
      <xdr:rowOff>59118</xdr:rowOff>
    </xdr:to>
    <xdr:pic>
      <xdr:nvPicPr>
        <xdr:cNvPr id="3" name="Picture 2">
          <a:extLst>
            <a:ext uri="{FF2B5EF4-FFF2-40B4-BE49-F238E27FC236}">
              <a16:creationId xmlns:a16="http://schemas.microsoft.com/office/drawing/2014/main" id="{D6127FA4-9E11-4CCC-B076-B9D9D65405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92865" y="859647"/>
          <a:ext cx="745067" cy="401738"/>
        </a:xfrm>
        <a:prstGeom prst="rect">
          <a:avLst/>
        </a:prstGeom>
      </xdr:spPr>
    </xdr:pic>
    <xdr:clientData/>
  </xdr:twoCellAnchor>
  <xdr:twoCellAnchor editAs="oneCell">
    <xdr:from>
      <xdr:col>4</xdr:col>
      <xdr:colOff>8409494</xdr:colOff>
      <xdr:row>5</xdr:row>
      <xdr:rowOff>42333</xdr:rowOff>
    </xdr:from>
    <xdr:to>
      <xdr:col>4</xdr:col>
      <xdr:colOff>9508075</xdr:colOff>
      <xdr:row>7</xdr:row>
      <xdr:rowOff>24386</xdr:rowOff>
    </xdr:to>
    <xdr:pic>
      <xdr:nvPicPr>
        <xdr:cNvPr id="5" name="Picture 4">
          <a:extLst>
            <a:ext uri="{FF2B5EF4-FFF2-40B4-BE49-F238E27FC236}">
              <a16:creationId xmlns:a16="http://schemas.microsoft.com/office/drawing/2014/main" id="{414F7266-7118-4A05-8B38-304FD46E170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51961" y="855133"/>
          <a:ext cx="1098581" cy="3715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who.int/hiv/pub/guidelines/advanced-HIV-disease/en/" TargetMode="External"/><Relationship Id="rId2" Type="http://schemas.openxmlformats.org/officeDocument/2006/relationships/hyperlink" Target="https://www.thelancet.com/journals/lancet/article/PIIS0140-6736(15)60164-7/fulltext" TargetMode="External"/><Relationship Id="rId1" Type="http://schemas.openxmlformats.org/officeDocument/2006/relationships/hyperlink" Target="https://www.nejm.org/doi/pdf/10.1056/NEJMoa1710922"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ncbi.nlm.nih.gov/pmc/articles/PMC6220350/"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524FF-5D63-456E-B4D0-8F9BB9427CF6}">
  <sheetPr>
    <pageSetUpPr autoPageBreaks="0"/>
  </sheetPr>
  <dimension ref="B1:F54"/>
  <sheetViews>
    <sheetView showGridLines="0" tabSelected="1" zoomScale="90" zoomScaleNormal="90" workbookViewId="0">
      <selection activeCell="E17" sqref="E17"/>
    </sheetView>
  </sheetViews>
  <sheetFormatPr defaultRowHeight="14.4" x14ac:dyDescent="0.3"/>
  <cols>
    <col min="1" max="1" width="1.33203125" customWidth="1"/>
    <col min="2" max="2" width="66.6640625" customWidth="1"/>
    <col min="3" max="3" width="8.33203125" bestFit="1" customWidth="1"/>
    <col min="4" max="4" width="3.109375" customWidth="1"/>
    <col min="5" max="5" width="140" customWidth="1"/>
    <col min="6" max="6" width="11" customWidth="1"/>
  </cols>
  <sheetData>
    <row r="1" spans="2:6" ht="7.95" customHeight="1" x14ac:dyDescent="0.3">
      <c r="B1" s="9"/>
    </row>
    <row r="2" spans="2:6" s="32" customFormat="1" ht="23.4" x14ac:dyDescent="0.4">
      <c r="B2" s="1" t="s">
        <v>11</v>
      </c>
    </row>
    <row r="3" spans="2:6" ht="8.4" customHeight="1" x14ac:dyDescent="0.3">
      <c r="B3" s="33"/>
    </row>
    <row r="4" spans="2:6" ht="15.6" customHeight="1" x14ac:dyDescent="0.3">
      <c r="B4" s="99" t="s">
        <v>40</v>
      </c>
      <c r="C4" s="99"/>
      <c r="D4" s="99"/>
      <c r="E4" s="99"/>
      <c r="F4" s="99"/>
    </row>
    <row r="5" spans="2:6" ht="8.4" customHeight="1" x14ac:dyDescent="0.3"/>
    <row r="6" spans="2:6" ht="15.6" customHeight="1" x14ac:dyDescent="0.3">
      <c r="B6" t="s">
        <v>53</v>
      </c>
      <c r="F6" s="18"/>
    </row>
    <row r="7" spans="2:6" ht="15.6" customHeight="1" x14ac:dyDescent="0.3">
      <c r="B7" t="s">
        <v>61</v>
      </c>
      <c r="F7" s="18"/>
    </row>
    <row r="8" spans="2:6" ht="15.6" customHeight="1" x14ac:dyDescent="0.3">
      <c r="B8" t="s">
        <v>83</v>
      </c>
      <c r="F8" s="18"/>
    </row>
    <row r="9" spans="2:6" ht="15.6" customHeight="1" x14ac:dyDescent="0.3">
      <c r="B9" s="36" t="s">
        <v>87</v>
      </c>
      <c r="F9" s="18"/>
    </row>
    <row r="10" spans="2:6" ht="15.6" customHeight="1" x14ac:dyDescent="0.3">
      <c r="B10" s="36" t="s">
        <v>88</v>
      </c>
      <c r="F10" s="18"/>
    </row>
    <row r="11" spans="2:6" ht="15.6" customHeight="1" x14ac:dyDescent="0.3">
      <c r="B11" s="36" t="s">
        <v>62</v>
      </c>
      <c r="F11" s="18"/>
    </row>
    <row r="12" spans="2:6" ht="15.6" customHeight="1" x14ac:dyDescent="0.3">
      <c r="B12" s="36" t="s">
        <v>41</v>
      </c>
      <c r="F12" s="18"/>
    </row>
    <row r="13" spans="2:6" x14ac:dyDescent="0.3">
      <c r="B13" s="34" t="s">
        <v>60</v>
      </c>
    </row>
    <row r="14" spans="2:6" x14ac:dyDescent="0.3">
      <c r="B14" s="34" t="s">
        <v>42</v>
      </c>
    </row>
    <row r="15" spans="2:6" x14ac:dyDescent="0.3">
      <c r="B15" s="34"/>
    </row>
    <row r="16" spans="2:6" x14ac:dyDescent="0.3">
      <c r="B16" s="34" t="s">
        <v>97</v>
      </c>
    </row>
    <row r="17" spans="2:6" x14ac:dyDescent="0.3">
      <c r="B17" s="34" t="s">
        <v>98</v>
      </c>
    </row>
    <row r="18" spans="2:6" x14ac:dyDescent="0.3">
      <c r="B18" s="34" t="s">
        <v>99</v>
      </c>
    </row>
    <row r="19" spans="2:6" x14ac:dyDescent="0.3">
      <c r="B19" s="34"/>
    </row>
    <row r="20" spans="2:6" x14ac:dyDescent="0.3">
      <c r="B20" s="34" t="s">
        <v>63</v>
      </c>
    </row>
    <row r="21" spans="2:6" x14ac:dyDescent="0.3">
      <c r="B21" s="34"/>
    </row>
    <row r="22" spans="2:6" x14ac:dyDescent="0.3">
      <c r="B22" s="95" t="s">
        <v>100</v>
      </c>
    </row>
    <row r="23" spans="2:6" x14ac:dyDescent="0.3">
      <c r="B23" s="34"/>
    </row>
    <row r="24" spans="2:6" ht="15.6" x14ac:dyDescent="0.3">
      <c r="B24" s="96" t="s">
        <v>85</v>
      </c>
      <c r="C24" s="96"/>
      <c r="D24" s="96"/>
      <c r="E24" s="96"/>
      <c r="F24" s="97"/>
    </row>
    <row r="25" spans="2:6" ht="8.4" customHeight="1" x14ac:dyDescent="0.3">
      <c r="B25" s="35"/>
    </row>
    <row r="26" spans="2:6" x14ac:dyDescent="0.3">
      <c r="B26" s="98" t="s">
        <v>86</v>
      </c>
      <c r="C26" s="98"/>
      <c r="E26" s="9" t="s">
        <v>64</v>
      </c>
    </row>
    <row r="27" spans="2:6" x14ac:dyDescent="0.3">
      <c r="B27" s="46" t="s">
        <v>76</v>
      </c>
      <c r="C27" s="84">
        <v>0.35</v>
      </c>
      <c r="E27" s="51" t="s">
        <v>65</v>
      </c>
    </row>
    <row r="28" spans="2:6" x14ac:dyDescent="0.3">
      <c r="B28" s="46" t="s">
        <v>27</v>
      </c>
      <c r="C28" s="84"/>
      <c r="E28" s="50" t="s">
        <v>66</v>
      </c>
    </row>
    <row r="29" spans="2:6" x14ac:dyDescent="0.3">
      <c r="B29" s="46" t="s">
        <v>29</v>
      </c>
      <c r="C29" s="84"/>
      <c r="E29" s="49" t="s">
        <v>67</v>
      </c>
    </row>
    <row r="30" spans="2:6" x14ac:dyDescent="0.3">
      <c r="B30" s="46" t="s">
        <v>28</v>
      </c>
      <c r="C30" s="85">
        <v>3.7999999999999999E-2</v>
      </c>
      <c r="E30" s="51" t="s">
        <v>68</v>
      </c>
    </row>
    <row r="31" spans="2:6" x14ac:dyDescent="0.3">
      <c r="B31" s="46" t="s">
        <v>77</v>
      </c>
      <c r="C31" s="84">
        <v>0.5</v>
      </c>
      <c r="E31" s="51" t="s">
        <v>71</v>
      </c>
    </row>
    <row r="32" spans="2:6" x14ac:dyDescent="0.3">
      <c r="B32" s="47" t="s">
        <v>22</v>
      </c>
      <c r="C32" s="86">
        <v>50</v>
      </c>
      <c r="E32" s="51" t="s">
        <v>69</v>
      </c>
    </row>
    <row r="34" spans="2:6" x14ac:dyDescent="0.3">
      <c r="B34" s="48" t="s">
        <v>19</v>
      </c>
      <c r="C34" s="87"/>
      <c r="E34" s="49" t="s">
        <v>70</v>
      </c>
    </row>
    <row r="36" spans="2:6" ht="15.6" x14ac:dyDescent="0.3">
      <c r="B36" s="96" t="s">
        <v>47</v>
      </c>
      <c r="C36" s="96"/>
      <c r="D36" s="96"/>
      <c r="E36" s="96"/>
      <c r="F36" s="97"/>
    </row>
    <row r="37" spans="2:6" ht="8.4" customHeight="1" x14ac:dyDescent="0.3">
      <c r="B37" s="35"/>
    </row>
    <row r="38" spans="2:6" x14ac:dyDescent="0.3">
      <c r="B38" s="9" t="s">
        <v>44</v>
      </c>
    </row>
    <row r="39" spans="2:6" x14ac:dyDescent="0.3">
      <c r="B39" t="s">
        <v>45</v>
      </c>
    </row>
    <row r="40" spans="2:6" x14ac:dyDescent="0.3">
      <c r="B40" t="s">
        <v>73</v>
      </c>
    </row>
    <row r="41" spans="2:6" x14ac:dyDescent="0.3">
      <c r="B41" t="s">
        <v>84</v>
      </c>
    </row>
    <row r="42" spans="2:6" x14ac:dyDescent="0.3">
      <c r="B42" t="s">
        <v>74</v>
      </c>
    </row>
    <row r="43" spans="2:6" x14ac:dyDescent="0.3">
      <c r="B43" t="s">
        <v>101</v>
      </c>
    </row>
    <row r="44" spans="2:6" x14ac:dyDescent="0.3">
      <c r="B44" t="s">
        <v>102</v>
      </c>
    </row>
    <row r="45" spans="2:6" x14ac:dyDescent="0.3">
      <c r="B45" t="s">
        <v>46</v>
      </c>
    </row>
    <row r="47" spans="2:6" x14ac:dyDescent="0.3">
      <c r="B47" s="9" t="s">
        <v>20</v>
      </c>
    </row>
    <row r="48" spans="2:6" x14ac:dyDescent="0.3">
      <c r="B48" t="s">
        <v>32</v>
      </c>
    </row>
    <row r="49" spans="2:2" x14ac:dyDescent="0.3">
      <c r="B49" t="s">
        <v>72</v>
      </c>
    </row>
    <row r="50" spans="2:2" x14ac:dyDescent="0.3">
      <c r="B50" t="s">
        <v>37</v>
      </c>
    </row>
    <row r="51" spans="2:2" x14ac:dyDescent="0.3">
      <c r="B51" t="s">
        <v>35</v>
      </c>
    </row>
    <row r="52" spans="2:2" x14ac:dyDescent="0.3">
      <c r="B52" t="s">
        <v>33</v>
      </c>
    </row>
    <row r="53" spans="2:2" x14ac:dyDescent="0.3">
      <c r="B53" t="s">
        <v>36</v>
      </c>
    </row>
    <row r="54" spans="2:2" x14ac:dyDescent="0.3">
      <c r="B54" t="s">
        <v>34</v>
      </c>
    </row>
  </sheetData>
  <sheetProtection algorithmName="SHA-512" hashValue="VYTnYh+Qju3QJRnNWAa44HFJ7z+vcmBHGKzt2CAiEFBA4MziwN8GTFB0YSHyc4K+Cmhhbab646ISITfIyXmDlQ==" saltValue="wVASI5vAMnpZ8Vzbc8ivDQ==" spinCount="100000" sheet="1" objects="1" scenarios="1"/>
  <mergeCells count="4">
    <mergeCell ref="B36:F36"/>
    <mergeCell ref="B26:C26"/>
    <mergeCell ref="B24:F24"/>
    <mergeCell ref="B4:F4"/>
  </mergeCells>
  <dataValidations count="3">
    <dataValidation type="decimal" allowBlank="1" showInputMessage="1" showErrorMessage="1" sqref="C34" xr:uid="{E41EA22A-7BAB-4F8D-8651-F7F5754F96B5}">
      <formula1>0</formula1>
      <formula2>24</formula2>
    </dataValidation>
    <dataValidation type="decimal" allowBlank="1" showInputMessage="1" showErrorMessage="1" sqref="C32" xr:uid="{18E30DD4-01C1-49AE-974C-3512A14BFF98}">
      <formula1>0</formula1>
      <formula2>300</formula2>
    </dataValidation>
    <dataValidation type="decimal" allowBlank="1" showInputMessage="1" showErrorMessage="1" sqref="C27:C31" xr:uid="{6644CD5F-8779-462E-927A-86E19235B057}">
      <formula1>0</formula1>
      <formula2>1</formula2>
    </dataValidation>
  </dataValidations>
  <hyperlinks>
    <hyperlink ref="E32" r:id="rId1" display="Median weight in ACTA trial" xr:uid="{7768DC2F-3BB6-4770-BCC5-DC23D6606265}"/>
    <hyperlink ref="E30" r:id="rId2" display="Pooled CrAg positivity rate in REMSTART trial" xr:uid="{BA45AFD4-5722-46C4-96E2-B3FBAF0092F0}"/>
    <hyperlink ref="E27" r:id="rId3" display="2017 WHO AHD guidelines estimate 30-40% of new initiates in LMICs start ART with AHD" xr:uid="{5548A347-C534-4807-9192-CFC62D4A75B3}"/>
    <hyperlink ref="E31" r:id="rId4" display="Clinical Infectious Disease study showing 50% of CrAg positive individuals were symptomatic for Cryptococcal meningitis" xr:uid="{C0DBE0E6-B6D3-4AE9-A32B-A1F9FC6122D2}"/>
  </hyperlinks>
  <pageMargins left="0.7" right="0.7" top="0.75" bottom="0.75" header="0.3" footer="0.3"/>
  <pageSetup orientation="portrait" r:id="rId5"/>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499984740745262"/>
  </sheetPr>
  <dimension ref="B1:V242"/>
  <sheetViews>
    <sheetView showGridLines="0" zoomScale="70" zoomScaleNormal="70" workbookViewId="0"/>
  </sheetViews>
  <sheetFormatPr defaultRowHeight="14.4" x14ac:dyDescent="0.3"/>
  <cols>
    <col min="1" max="1" width="2.6640625" customWidth="1"/>
    <col min="2" max="2" width="39.77734375" customWidth="1"/>
    <col min="3" max="3" width="19.6640625" customWidth="1"/>
    <col min="4" max="4" width="26.77734375" customWidth="1"/>
    <col min="5" max="5" width="17.109375" customWidth="1"/>
    <col min="6" max="6" width="14.33203125" bestFit="1" customWidth="1"/>
    <col min="7" max="7" width="15.88671875" customWidth="1"/>
    <col min="8" max="8" width="16.44140625" customWidth="1"/>
    <col min="9" max="9" width="15.109375" customWidth="1"/>
    <col min="10" max="10" width="12.44140625" customWidth="1"/>
    <col min="11" max="11" width="14.77734375" customWidth="1"/>
    <col min="12" max="12" width="18.21875" customWidth="1"/>
    <col min="13" max="13" width="17.44140625" customWidth="1"/>
    <col min="14" max="14" width="20.33203125" customWidth="1"/>
    <col min="15" max="15" width="13.5546875" customWidth="1"/>
    <col min="16" max="16" width="13.6640625" bestFit="1" customWidth="1"/>
    <col min="17" max="17" width="15" customWidth="1"/>
    <col min="18" max="18" width="14.109375" customWidth="1"/>
    <col min="19" max="19" width="14.88671875" customWidth="1"/>
    <col min="20" max="22" width="14.109375" customWidth="1"/>
  </cols>
  <sheetData>
    <row r="1" spans="2:22" ht="6" customHeight="1" x14ac:dyDescent="0.3"/>
    <row r="2" spans="2:22" s="2" customFormat="1" ht="27.6" customHeight="1" x14ac:dyDescent="0.3">
      <c r="B2" s="1" t="s">
        <v>11</v>
      </c>
    </row>
    <row r="3" spans="2:22" ht="19.8" customHeight="1" thickBot="1" x14ac:dyDescent="0.35">
      <c r="D3" s="30" t="s">
        <v>25</v>
      </c>
    </row>
    <row r="4" spans="2:22" ht="14.4" customHeight="1" thickTop="1" x14ac:dyDescent="0.3">
      <c r="B4" s="4" t="s">
        <v>0</v>
      </c>
      <c r="D4" s="29" t="s">
        <v>93</v>
      </c>
    </row>
    <row r="5" spans="2:22" ht="14.4" customHeight="1" x14ac:dyDescent="0.3">
      <c r="B5" s="5" t="s">
        <v>1</v>
      </c>
      <c r="D5" s="29" t="s">
        <v>24</v>
      </c>
    </row>
    <row r="6" spans="2:22" ht="14.4" customHeight="1" x14ac:dyDescent="0.3"/>
    <row r="7" spans="2:22" s="3" customFormat="1" x14ac:dyDescent="0.3"/>
    <row r="8" spans="2:22" ht="15" thickBot="1" x14ac:dyDescent="0.35">
      <c r="H8" s="6"/>
      <c r="Q8" s="94"/>
    </row>
    <row r="9" spans="2:22" ht="15" thickBot="1" x14ac:dyDescent="0.35">
      <c r="B9" s="104" t="s">
        <v>23</v>
      </c>
      <c r="C9" s="105"/>
      <c r="F9" s="101" t="s">
        <v>17</v>
      </c>
      <c r="G9" s="102"/>
      <c r="H9" s="102"/>
      <c r="I9" s="102"/>
      <c r="J9" s="102"/>
      <c r="K9" s="103"/>
    </row>
    <row r="10" spans="2:22" ht="28.8" customHeight="1" thickBot="1" x14ac:dyDescent="0.35">
      <c r="B10" s="65" t="s">
        <v>76</v>
      </c>
      <c r="C10" s="66"/>
      <c r="F10" s="39" t="s">
        <v>39</v>
      </c>
      <c r="G10" s="37" t="s">
        <v>52</v>
      </c>
      <c r="H10" s="38" t="s">
        <v>48</v>
      </c>
      <c r="I10" s="38" t="s">
        <v>54</v>
      </c>
      <c r="J10" s="38" t="s">
        <v>49</v>
      </c>
      <c r="K10" s="40" t="s">
        <v>38</v>
      </c>
      <c r="O10" s="109" t="s">
        <v>81</v>
      </c>
      <c r="P10" s="110"/>
      <c r="Q10" s="110"/>
      <c r="R10" s="110"/>
      <c r="S10" s="110"/>
      <c r="T10" s="110"/>
      <c r="U10" s="110"/>
      <c r="V10" s="111"/>
    </row>
    <row r="11" spans="2:22" ht="28.8" x14ac:dyDescent="0.3">
      <c r="B11" s="65" t="s">
        <v>27</v>
      </c>
      <c r="C11" s="66"/>
      <c r="F11" s="22" t="s">
        <v>7</v>
      </c>
      <c r="G11" s="21">
        <f>(SUM(H23:H112,H119:H242))*D19</f>
        <v>0</v>
      </c>
      <c r="H11" s="52"/>
      <c r="I11" s="21" t="str">
        <f>IFERROR(G11/H11,"")</f>
        <v/>
      </c>
      <c r="J11" s="41"/>
      <c r="K11" s="43" t="str">
        <f>IFERROR(J11*I11,"")</f>
        <v/>
      </c>
      <c r="L11" s="15"/>
      <c r="O11" s="101" t="s">
        <v>82</v>
      </c>
      <c r="P11" s="102"/>
      <c r="Q11" s="102"/>
      <c r="R11" s="102"/>
      <c r="S11" s="103"/>
      <c r="T11" s="106" t="s">
        <v>80</v>
      </c>
      <c r="U11" s="107"/>
      <c r="V11" s="108"/>
    </row>
    <row r="12" spans="2:22" ht="34.200000000000003" customHeight="1" thickBot="1" x14ac:dyDescent="0.35">
      <c r="B12" s="65" t="s">
        <v>29</v>
      </c>
      <c r="C12" s="66"/>
      <c r="F12" s="22" t="s">
        <v>12</v>
      </c>
      <c r="G12" s="21">
        <f>(SUM(F23:F112,F119:F242))*D19</f>
        <v>0</v>
      </c>
      <c r="H12" s="59"/>
      <c r="I12" s="60" t="str">
        <f>IFERROR(G12/H12,"")</f>
        <v/>
      </c>
      <c r="J12" s="41"/>
      <c r="K12" s="43" t="str">
        <f>IFERROR(J12*I12,"")</f>
        <v/>
      </c>
      <c r="N12" s="74"/>
      <c r="O12" s="22" t="s">
        <v>9</v>
      </c>
      <c r="P12" s="83" t="s">
        <v>89</v>
      </c>
      <c r="Q12" s="83" t="s">
        <v>75</v>
      </c>
      <c r="R12" s="83" t="s">
        <v>56</v>
      </c>
      <c r="S12" s="82" t="s">
        <v>57</v>
      </c>
      <c r="T12" s="93" t="s">
        <v>75</v>
      </c>
      <c r="U12" s="83" t="s">
        <v>56</v>
      </c>
      <c r="V12" s="82" t="s">
        <v>57</v>
      </c>
    </row>
    <row r="13" spans="2:22" ht="31.2" customHeight="1" x14ac:dyDescent="0.3">
      <c r="B13" s="65" t="s">
        <v>28</v>
      </c>
      <c r="C13" s="67"/>
      <c r="F13" s="22" t="s">
        <v>6</v>
      </c>
      <c r="G13" s="55">
        <f>(SUM(C23:C112,D119:D242)*D19)</f>
        <v>0</v>
      </c>
      <c r="H13" s="61"/>
      <c r="I13" s="62"/>
      <c r="J13" s="57"/>
      <c r="K13" s="43">
        <f>J13*G13</f>
        <v>0</v>
      </c>
      <c r="L13" s="53"/>
      <c r="N13" s="73" t="s">
        <v>4</v>
      </c>
      <c r="O13" s="76">
        <v>500</v>
      </c>
      <c r="P13" s="21"/>
      <c r="Q13" s="28">
        <v>200</v>
      </c>
      <c r="R13" s="28">
        <v>200</v>
      </c>
      <c r="S13" s="70">
        <v>200</v>
      </c>
      <c r="T13" s="76">
        <v>200</v>
      </c>
      <c r="U13" s="28">
        <v>200</v>
      </c>
      <c r="V13" s="70">
        <v>200</v>
      </c>
    </row>
    <row r="14" spans="2:22" ht="31.2" customHeight="1" x14ac:dyDescent="0.3">
      <c r="B14" s="65" t="s">
        <v>77</v>
      </c>
      <c r="C14" s="66"/>
      <c r="F14" s="22" t="s">
        <v>8</v>
      </c>
      <c r="G14" s="55">
        <f>SUM(O23:O112,O119:O242)*D19</f>
        <v>0</v>
      </c>
      <c r="H14" s="63"/>
      <c r="I14" s="64"/>
      <c r="J14" s="57"/>
      <c r="K14" s="43">
        <f>J14*G14</f>
        <v>0</v>
      </c>
      <c r="N14" s="71" t="s">
        <v>90</v>
      </c>
      <c r="O14" s="76">
        <v>100</v>
      </c>
      <c r="P14" s="28">
        <v>10</v>
      </c>
      <c r="Q14" s="90">
        <v>1200</v>
      </c>
      <c r="R14" s="28">
        <v>800</v>
      </c>
      <c r="S14" s="70">
        <v>200</v>
      </c>
      <c r="T14" s="90">
        <v>800</v>
      </c>
      <c r="U14" s="28">
        <v>800</v>
      </c>
      <c r="V14" s="70">
        <v>200</v>
      </c>
    </row>
    <row r="15" spans="2:22" ht="29.4" thickBot="1" x14ac:dyDescent="0.35">
      <c r="B15" s="68" t="s">
        <v>22</v>
      </c>
      <c r="C15" s="69"/>
      <c r="F15" s="89" t="s">
        <v>59</v>
      </c>
      <c r="G15" s="55">
        <f>SUM(Q23:Q112,Q119:Q242)*D19</f>
        <v>0</v>
      </c>
      <c r="H15" s="63"/>
      <c r="I15" s="64"/>
      <c r="J15" s="57"/>
      <c r="K15" s="43">
        <f>J15*G15</f>
        <v>0</v>
      </c>
      <c r="N15" s="71" t="s">
        <v>3</v>
      </c>
      <c r="O15" s="76">
        <v>14</v>
      </c>
      <c r="P15" s="28">
        <v>1</v>
      </c>
      <c r="Q15" s="28">
        <v>14</v>
      </c>
      <c r="R15" s="28">
        <v>56</v>
      </c>
      <c r="S15" s="70">
        <v>365</v>
      </c>
      <c r="T15" s="76">
        <v>14</v>
      </c>
      <c r="U15" s="28">
        <v>56</v>
      </c>
      <c r="V15" s="70">
        <v>365</v>
      </c>
    </row>
    <row r="16" spans="2:22" ht="22.2" customHeight="1" thickBot="1" x14ac:dyDescent="0.35">
      <c r="B16" s="88"/>
      <c r="C16" s="91"/>
      <c r="F16" s="23" t="s">
        <v>26</v>
      </c>
      <c r="G16" s="56">
        <f>SUM(P23:P112,P119:P242)*D19</f>
        <v>0</v>
      </c>
      <c r="H16" s="63"/>
      <c r="I16" s="64"/>
      <c r="J16" s="58"/>
      <c r="K16" s="44">
        <f>J16*G16</f>
        <v>0</v>
      </c>
      <c r="N16" s="71" t="s">
        <v>58</v>
      </c>
      <c r="O16" s="76">
        <v>100</v>
      </c>
      <c r="P16" s="21"/>
      <c r="Q16" s="28">
        <v>100</v>
      </c>
      <c r="R16" s="28">
        <v>100</v>
      </c>
      <c r="S16" s="70">
        <v>100</v>
      </c>
      <c r="T16" s="76">
        <v>100</v>
      </c>
      <c r="U16" s="28">
        <v>100</v>
      </c>
      <c r="V16" s="70">
        <v>100</v>
      </c>
    </row>
    <row r="17" spans="2:22" ht="18.600000000000001" customHeight="1" thickBot="1" x14ac:dyDescent="0.35">
      <c r="N17" s="75" t="s">
        <v>21</v>
      </c>
      <c r="O17" s="77"/>
      <c r="P17" s="78">
        <v>50</v>
      </c>
      <c r="Q17" s="72"/>
      <c r="R17" s="72"/>
      <c r="S17" s="79"/>
      <c r="T17" s="77"/>
      <c r="U17" s="72"/>
      <c r="V17" s="79"/>
    </row>
    <row r="18" spans="2:22" ht="15" thickBot="1" x14ac:dyDescent="0.35">
      <c r="B18" s="7" t="s">
        <v>19</v>
      </c>
      <c r="C18" s="81"/>
      <c r="E18" s="6"/>
      <c r="J18" s="42" t="s">
        <v>43</v>
      </c>
      <c r="K18" s="45">
        <f>SUM(K11:K16)</f>
        <v>0</v>
      </c>
      <c r="Q18" s="100" t="s">
        <v>96</v>
      </c>
      <c r="R18" s="100"/>
      <c r="S18" s="100"/>
      <c r="T18" s="100"/>
      <c r="U18" s="100"/>
      <c r="V18" s="100"/>
    </row>
    <row r="19" spans="2:22" x14ac:dyDescent="0.3">
      <c r="D19" s="24">
        <f>1+(C18/12)</f>
        <v>1</v>
      </c>
      <c r="E19" s="6"/>
      <c r="F19" s="6"/>
      <c r="G19" s="6"/>
    </row>
    <row r="20" spans="2:22" s="20" customFormat="1" x14ac:dyDescent="0.3">
      <c r="B20" s="19" t="s">
        <v>92</v>
      </c>
    </row>
    <row r="21" spans="2:22" ht="13.8" customHeight="1" x14ac:dyDescent="0.3">
      <c r="B21" s="9"/>
      <c r="E21" s="6"/>
      <c r="F21" s="6"/>
      <c r="G21" s="6"/>
      <c r="H21" s="6"/>
    </row>
    <row r="22" spans="2:22" ht="28.8" x14ac:dyDescent="0.3">
      <c r="B22" s="10" t="s">
        <v>18</v>
      </c>
      <c r="C22" s="10" t="s">
        <v>91</v>
      </c>
      <c r="D22" s="11" t="s">
        <v>94</v>
      </c>
      <c r="E22" s="12"/>
      <c r="F22" s="11" t="s">
        <v>15</v>
      </c>
      <c r="G22" s="54" t="s">
        <v>50</v>
      </c>
      <c r="H22" s="11" t="s">
        <v>16</v>
      </c>
      <c r="I22" s="11" t="s">
        <v>51</v>
      </c>
      <c r="J22" s="13"/>
      <c r="K22" s="14" t="s">
        <v>2</v>
      </c>
      <c r="L22" s="14" t="s">
        <v>79</v>
      </c>
      <c r="M22" s="14" t="s">
        <v>78</v>
      </c>
      <c r="N22" s="13"/>
      <c r="O22" s="11" t="s">
        <v>13</v>
      </c>
      <c r="P22" s="11" t="s">
        <v>14</v>
      </c>
      <c r="Q22" s="80" t="s">
        <v>55</v>
      </c>
    </row>
    <row r="23" spans="2:22" x14ac:dyDescent="0.3">
      <c r="B23" s="25"/>
      <c r="C23" s="26"/>
      <c r="D23" s="8">
        <f t="shared" ref="D23:D54" si="0">(C23)*$C$10</f>
        <v>0</v>
      </c>
      <c r="E23" s="6"/>
      <c r="F23" s="8">
        <f>D23</f>
        <v>0</v>
      </c>
      <c r="G23" s="8" t="str">
        <f>IFERROR(ROUNDUP((F23/$H$12),0),"")</f>
        <v/>
      </c>
      <c r="H23" s="8">
        <f>D23</f>
        <v>0</v>
      </c>
      <c r="I23" s="8" t="str">
        <f>IFERROR(ROUNDUP((H23/$H$11),0),"")</f>
        <v/>
      </c>
      <c r="K23" s="8">
        <f>ROUNDUP(H23*$C$13,0)</f>
        <v>0</v>
      </c>
      <c r="L23" s="8">
        <f>ROUNDUP(K23*$C$14,0)</f>
        <v>0</v>
      </c>
      <c r="M23" s="8">
        <f>K23-L23</f>
        <v>0</v>
      </c>
      <c r="O23" s="8">
        <f>$L23*ROUNDUP((($O$14*$C$15*$O$15)/$O$13)/$O$16,0)</f>
        <v>0</v>
      </c>
      <c r="P23" s="8">
        <f>$L23*(ROUNDUP(($P$14*$C$15)/$P$17,0)*$P$15)</f>
        <v>0</v>
      </c>
      <c r="Q23" s="8">
        <f>($L23*ROUNDUP((($R$14*$R$15)/$R$13)/$R$16,0))+($L23*ROUNDUP((($S$14*$S$15)/$S$13)/$S$16,0))+($L23*ROUNDUP((($Q$14*$Q$15)/$Q$13)/$Q$16,0))+
($M23*ROUNDUP((($U$14*$U$15)/$U$13)/$U$16,0))+($M23*ROUNDUP((($V$14*$V$15)/$V$13)/$V$16,0))+($M23*ROUNDUP((($T$14*$T$15)/$T$13)/$T$16,0))</f>
        <v>0</v>
      </c>
    </row>
    <row r="24" spans="2:22" x14ac:dyDescent="0.3">
      <c r="B24" s="25"/>
      <c r="C24" s="26"/>
      <c r="D24" s="8">
        <f t="shared" si="0"/>
        <v>0</v>
      </c>
      <c r="E24" s="6"/>
      <c r="F24" s="8">
        <f t="shared" ref="F24:F87" si="1">D24</f>
        <v>0</v>
      </c>
      <c r="G24" s="8" t="str">
        <f>IFERROR(ROUNDUP((F24/$H$12),0),"")</f>
        <v/>
      </c>
      <c r="H24" s="8">
        <f>D24</f>
        <v>0</v>
      </c>
      <c r="I24" s="8" t="str">
        <f>IFERROR(ROUNDUP((H24/$H$11),0),"")</f>
        <v/>
      </c>
      <c r="K24" s="8">
        <f t="shared" ref="K24:K112" si="2">ROUNDUP(H24*$C$13,0)</f>
        <v>0</v>
      </c>
      <c r="L24" s="8">
        <f t="shared" ref="L24:L112" si="3">ROUNDUP(K24*$C$14,0)</f>
        <v>0</v>
      </c>
      <c r="M24" s="8">
        <f>K24-L24</f>
        <v>0</v>
      </c>
      <c r="O24" s="8">
        <f t="shared" ref="O24:O54" si="4">$L24*ROUNDUP((($O$14*$C$15*$O$15)/$O$13)/$O$16,0)</f>
        <v>0</v>
      </c>
      <c r="P24" s="8">
        <f t="shared" ref="P24:P87" si="5">$L24*(ROUNDUP(($P$14*$C$15)/$P$17,0)*$P$15)</f>
        <v>0</v>
      </c>
      <c r="Q24" s="8">
        <f t="shared" ref="Q24:Q87" si="6">($L24*ROUNDUP((($R$14*$R$15)/$R$13)/$R$16,0))+($L24*ROUNDUP((($S$14*$S$15)/$S$13)/$S$16,0))+($L24*ROUNDUP((($Q$14*$Q$15)/$Q$13)/$Q$16,0))+
($M24*ROUNDUP((($U$14*$U$15)/$U$13)/$U$16,0))+($M24*ROUNDUP((($V$14*$V$15)/$V$13)/$V$16,0))+($M24*ROUNDUP((($T$14*$T$15)/$T$13)/$T$16,0))</f>
        <v>0</v>
      </c>
    </row>
    <row r="25" spans="2:22" x14ac:dyDescent="0.3">
      <c r="B25" s="25"/>
      <c r="C25" s="26"/>
      <c r="D25" s="8">
        <f t="shared" si="0"/>
        <v>0</v>
      </c>
      <c r="E25" s="6"/>
      <c r="F25" s="8">
        <f t="shared" si="1"/>
        <v>0</v>
      </c>
      <c r="G25" s="8" t="str">
        <f t="shared" ref="G25:G87" si="7">IFERROR(ROUNDUP((F25/$H$12),0),"")</f>
        <v/>
      </c>
      <c r="H25" s="8">
        <f t="shared" ref="H25:H87" si="8">D25</f>
        <v>0</v>
      </c>
      <c r="I25" s="8" t="str">
        <f t="shared" ref="I25:I87" si="9">IFERROR(ROUNDUP((H25/$H$11),0),"")</f>
        <v/>
      </c>
      <c r="K25" s="8">
        <f t="shared" ref="K25:K79" si="10">ROUNDUP(H25*$C$13,0)</f>
        <v>0</v>
      </c>
      <c r="L25" s="8">
        <f t="shared" ref="L25:L79" si="11">ROUNDUP(K25*$C$14,0)</f>
        <v>0</v>
      </c>
      <c r="M25" s="8">
        <f t="shared" ref="M25:M79" si="12">K25-L25</f>
        <v>0</v>
      </c>
      <c r="O25" s="8">
        <f t="shared" si="4"/>
        <v>0</v>
      </c>
      <c r="P25" s="8">
        <f t="shared" si="5"/>
        <v>0</v>
      </c>
      <c r="Q25" s="8">
        <f t="shared" si="6"/>
        <v>0</v>
      </c>
    </row>
    <row r="26" spans="2:22" x14ac:dyDescent="0.3">
      <c r="B26" s="25"/>
      <c r="C26" s="26"/>
      <c r="D26" s="8">
        <f t="shared" si="0"/>
        <v>0</v>
      </c>
      <c r="E26" s="6"/>
      <c r="F26" s="8">
        <f t="shared" si="1"/>
        <v>0</v>
      </c>
      <c r="G26" s="8" t="str">
        <f t="shared" si="7"/>
        <v/>
      </c>
      <c r="H26" s="8">
        <f t="shared" si="8"/>
        <v>0</v>
      </c>
      <c r="I26" s="8" t="str">
        <f t="shared" si="9"/>
        <v/>
      </c>
      <c r="K26" s="8">
        <f t="shared" si="10"/>
        <v>0</v>
      </c>
      <c r="L26" s="8">
        <f t="shared" si="11"/>
        <v>0</v>
      </c>
      <c r="M26" s="8">
        <f t="shared" si="12"/>
        <v>0</v>
      </c>
      <c r="O26" s="8">
        <f t="shared" si="4"/>
        <v>0</v>
      </c>
      <c r="P26" s="8">
        <f t="shared" si="5"/>
        <v>0</v>
      </c>
      <c r="Q26" s="8">
        <f t="shared" si="6"/>
        <v>0</v>
      </c>
    </row>
    <row r="27" spans="2:22" x14ac:dyDescent="0.3">
      <c r="B27" s="25"/>
      <c r="C27" s="26"/>
      <c r="D27" s="8">
        <f t="shared" si="0"/>
        <v>0</v>
      </c>
      <c r="E27" s="6"/>
      <c r="F27" s="8">
        <f t="shared" si="1"/>
        <v>0</v>
      </c>
      <c r="G27" s="8" t="str">
        <f t="shared" si="7"/>
        <v/>
      </c>
      <c r="H27" s="8">
        <f t="shared" si="8"/>
        <v>0</v>
      </c>
      <c r="I27" s="8" t="str">
        <f t="shared" si="9"/>
        <v/>
      </c>
      <c r="K27" s="8">
        <f t="shared" si="10"/>
        <v>0</v>
      </c>
      <c r="L27" s="8">
        <f t="shared" si="11"/>
        <v>0</v>
      </c>
      <c r="M27" s="8">
        <f t="shared" si="12"/>
        <v>0</v>
      </c>
      <c r="O27" s="8">
        <f t="shared" si="4"/>
        <v>0</v>
      </c>
      <c r="P27" s="8">
        <f t="shared" si="5"/>
        <v>0</v>
      </c>
      <c r="Q27" s="8">
        <f t="shared" si="6"/>
        <v>0</v>
      </c>
    </row>
    <row r="28" spans="2:22" x14ac:dyDescent="0.3">
      <c r="B28" s="25"/>
      <c r="C28" s="26"/>
      <c r="D28" s="8">
        <f t="shared" si="0"/>
        <v>0</v>
      </c>
      <c r="E28" s="6"/>
      <c r="F28" s="8">
        <f t="shared" si="1"/>
        <v>0</v>
      </c>
      <c r="G28" s="8" t="str">
        <f t="shared" si="7"/>
        <v/>
      </c>
      <c r="H28" s="8">
        <f t="shared" si="8"/>
        <v>0</v>
      </c>
      <c r="I28" s="8" t="str">
        <f t="shared" si="9"/>
        <v/>
      </c>
      <c r="K28" s="8">
        <f t="shared" si="10"/>
        <v>0</v>
      </c>
      <c r="L28" s="8">
        <f t="shared" si="11"/>
        <v>0</v>
      </c>
      <c r="M28" s="8">
        <f t="shared" si="12"/>
        <v>0</v>
      </c>
      <c r="O28" s="8">
        <f t="shared" si="4"/>
        <v>0</v>
      </c>
      <c r="P28" s="8">
        <f t="shared" si="5"/>
        <v>0</v>
      </c>
      <c r="Q28" s="8">
        <f t="shared" si="6"/>
        <v>0</v>
      </c>
    </row>
    <row r="29" spans="2:22" x14ac:dyDescent="0.3">
      <c r="B29" s="25"/>
      <c r="C29" s="26"/>
      <c r="D29" s="8">
        <f t="shared" si="0"/>
        <v>0</v>
      </c>
      <c r="E29" s="6"/>
      <c r="F29" s="8">
        <f t="shared" si="1"/>
        <v>0</v>
      </c>
      <c r="G29" s="8" t="str">
        <f t="shared" si="7"/>
        <v/>
      </c>
      <c r="H29" s="8">
        <f t="shared" si="8"/>
        <v>0</v>
      </c>
      <c r="I29" s="8" t="str">
        <f t="shared" si="9"/>
        <v/>
      </c>
      <c r="K29" s="8">
        <f t="shared" si="10"/>
        <v>0</v>
      </c>
      <c r="L29" s="8">
        <f t="shared" si="11"/>
        <v>0</v>
      </c>
      <c r="M29" s="8">
        <f t="shared" si="12"/>
        <v>0</v>
      </c>
      <c r="O29" s="8">
        <f t="shared" si="4"/>
        <v>0</v>
      </c>
      <c r="P29" s="8">
        <f t="shared" si="5"/>
        <v>0</v>
      </c>
      <c r="Q29" s="8">
        <f t="shared" si="6"/>
        <v>0</v>
      </c>
    </row>
    <row r="30" spans="2:22" x14ac:dyDescent="0.3">
      <c r="B30" s="25"/>
      <c r="C30" s="26"/>
      <c r="D30" s="8">
        <f t="shared" si="0"/>
        <v>0</v>
      </c>
      <c r="E30" s="6"/>
      <c r="F30" s="8">
        <f t="shared" si="1"/>
        <v>0</v>
      </c>
      <c r="G30" s="8" t="str">
        <f t="shared" si="7"/>
        <v/>
      </c>
      <c r="H30" s="8">
        <f t="shared" si="8"/>
        <v>0</v>
      </c>
      <c r="I30" s="8" t="str">
        <f t="shared" si="9"/>
        <v/>
      </c>
      <c r="K30" s="8">
        <f t="shared" si="10"/>
        <v>0</v>
      </c>
      <c r="L30" s="8">
        <f t="shared" si="11"/>
        <v>0</v>
      </c>
      <c r="M30" s="8">
        <f t="shared" si="12"/>
        <v>0</v>
      </c>
      <c r="O30" s="8">
        <f t="shared" si="4"/>
        <v>0</v>
      </c>
      <c r="P30" s="8">
        <f t="shared" si="5"/>
        <v>0</v>
      </c>
      <c r="Q30" s="8">
        <f t="shared" si="6"/>
        <v>0</v>
      </c>
    </row>
    <row r="31" spans="2:22" x14ac:dyDescent="0.3">
      <c r="B31" s="25"/>
      <c r="C31" s="26"/>
      <c r="D31" s="8">
        <f t="shared" si="0"/>
        <v>0</v>
      </c>
      <c r="E31" s="6"/>
      <c r="F31" s="8">
        <f t="shared" si="1"/>
        <v>0</v>
      </c>
      <c r="G31" s="8" t="str">
        <f t="shared" si="7"/>
        <v/>
      </c>
      <c r="H31" s="8">
        <f t="shared" si="8"/>
        <v>0</v>
      </c>
      <c r="I31" s="8" t="str">
        <f t="shared" si="9"/>
        <v/>
      </c>
      <c r="K31" s="8">
        <f t="shared" si="10"/>
        <v>0</v>
      </c>
      <c r="L31" s="8">
        <f t="shared" si="11"/>
        <v>0</v>
      </c>
      <c r="M31" s="8">
        <f t="shared" si="12"/>
        <v>0</v>
      </c>
      <c r="O31" s="8">
        <f t="shared" si="4"/>
        <v>0</v>
      </c>
      <c r="P31" s="8">
        <f t="shared" si="5"/>
        <v>0</v>
      </c>
      <c r="Q31" s="8">
        <f t="shared" si="6"/>
        <v>0</v>
      </c>
    </row>
    <row r="32" spans="2:22" x14ac:dyDescent="0.3">
      <c r="B32" s="25"/>
      <c r="C32" s="26"/>
      <c r="D32" s="8">
        <f t="shared" si="0"/>
        <v>0</v>
      </c>
      <c r="E32" s="6"/>
      <c r="F32" s="8">
        <f t="shared" si="1"/>
        <v>0</v>
      </c>
      <c r="G32" s="8" t="str">
        <f t="shared" si="7"/>
        <v/>
      </c>
      <c r="H32" s="8">
        <f t="shared" si="8"/>
        <v>0</v>
      </c>
      <c r="I32" s="8" t="str">
        <f t="shared" si="9"/>
        <v/>
      </c>
      <c r="K32" s="8">
        <f t="shared" si="10"/>
        <v>0</v>
      </c>
      <c r="L32" s="8">
        <f t="shared" si="11"/>
        <v>0</v>
      </c>
      <c r="M32" s="8">
        <f t="shared" si="12"/>
        <v>0</v>
      </c>
      <c r="O32" s="8">
        <f t="shared" si="4"/>
        <v>0</v>
      </c>
      <c r="P32" s="8">
        <f t="shared" si="5"/>
        <v>0</v>
      </c>
      <c r="Q32" s="8">
        <f t="shared" si="6"/>
        <v>0</v>
      </c>
    </row>
    <row r="33" spans="2:17" x14ac:dyDescent="0.3">
      <c r="B33" s="25"/>
      <c r="C33" s="26"/>
      <c r="D33" s="8">
        <f t="shared" si="0"/>
        <v>0</v>
      </c>
      <c r="E33" s="6"/>
      <c r="F33" s="8">
        <f t="shared" si="1"/>
        <v>0</v>
      </c>
      <c r="G33" s="8" t="str">
        <f t="shared" si="7"/>
        <v/>
      </c>
      <c r="H33" s="8">
        <f t="shared" si="8"/>
        <v>0</v>
      </c>
      <c r="I33" s="8" t="str">
        <f t="shared" si="9"/>
        <v/>
      </c>
      <c r="K33" s="8">
        <f t="shared" si="10"/>
        <v>0</v>
      </c>
      <c r="L33" s="8">
        <f t="shared" si="11"/>
        <v>0</v>
      </c>
      <c r="M33" s="8">
        <f t="shared" si="12"/>
        <v>0</v>
      </c>
      <c r="O33" s="8">
        <f t="shared" si="4"/>
        <v>0</v>
      </c>
      <c r="P33" s="8">
        <f t="shared" si="5"/>
        <v>0</v>
      </c>
      <c r="Q33" s="8">
        <f t="shared" si="6"/>
        <v>0</v>
      </c>
    </row>
    <row r="34" spans="2:17" x14ac:dyDescent="0.3">
      <c r="B34" s="25"/>
      <c r="C34" s="26"/>
      <c r="D34" s="8">
        <f t="shared" si="0"/>
        <v>0</v>
      </c>
      <c r="E34" s="6"/>
      <c r="F34" s="8">
        <f t="shared" si="1"/>
        <v>0</v>
      </c>
      <c r="G34" s="8" t="str">
        <f t="shared" si="7"/>
        <v/>
      </c>
      <c r="H34" s="8">
        <f t="shared" si="8"/>
        <v>0</v>
      </c>
      <c r="I34" s="8" t="str">
        <f t="shared" si="9"/>
        <v/>
      </c>
      <c r="K34" s="8">
        <f t="shared" si="10"/>
        <v>0</v>
      </c>
      <c r="L34" s="8">
        <f t="shared" si="11"/>
        <v>0</v>
      </c>
      <c r="M34" s="8">
        <f t="shared" si="12"/>
        <v>0</v>
      </c>
      <c r="O34" s="8">
        <f t="shared" si="4"/>
        <v>0</v>
      </c>
      <c r="P34" s="8">
        <f t="shared" si="5"/>
        <v>0</v>
      </c>
      <c r="Q34" s="8">
        <f t="shared" si="6"/>
        <v>0</v>
      </c>
    </row>
    <row r="35" spans="2:17" x14ac:dyDescent="0.3">
      <c r="B35" s="25"/>
      <c r="C35" s="26"/>
      <c r="D35" s="8">
        <f t="shared" si="0"/>
        <v>0</v>
      </c>
      <c r="E35" s="6"/>
      <c r="F35" s="8">
        <f t="shared" si="1"/>
        <v>0</v>
      </c>
      <c r="G35" s="8" t="str">
        <f t="shared" si="7"/>
        <v/>
      </c>
      <c r="H35" s="8">
        <f t="shared" si="8"/>
        <v>0</v>
      </c>
      <c r="I35" s="8" t="str">
        <f t="shared" si="9"/>
        <v/>
      </c>
      <c r="K35" s="8">
        <f t="shared" si="10"/>
        <v>0</v>
      </c>
      <c r="L35" s="8">
        <f t="shared" si="11"/>
        <v>0</v>
      </c>
      <c r="M35" s="8">
        <f t="shared" si="12"/>
        <v>0</v>
      </c>
      <c r="O35" s="8">
        <f t="shared" si="4"/>
        <v>0</v>
      </c>
      <c r="P35" s="8">
        <f t="shared" si="5"/>
        <v>0</v>
      </c>
      <c r="Q35" s="8">
        <f t="shared" si="6"/>
        <v>0</v>
      </c>
    </row>
    <row r="36" spans="2:17" x14ac:dyDescent="0.3">
      <c r="B36" s="25"/>
      <c r="C36" s="26"/>
      <c r="D36" s="8">
        <f t="shared" si="0"/>
        <v>0</v>
      </c>
      <c r="E36" s="6"/>
      <c r="F36" s="8">
        <f t="shared" si="1"/>
        <v>0</v>
      </c>
      <c r="G36" s="8" t="str">
        <f t="shared" si="7"/>
        <v/>
      </c>
      <c r="H36" s="8">
        <f t="shared" si="8"/>
        <v>0</v>
      </c>
      <c r="I36" s="8" t="str">
        <f t="shared" si="9"/>
        <v/>
      </c>
      <c r="K36" s="8">
        <f t="shared" si="10"/>
        <v>0</v>
      </c>
      <c r="L36" s="8">
        <f t="shared" si="11"/>
        <v>0</v>
      </c>
      <c r="M36" s="8">
        <f t="shared" si="12"/>
        <v>0</v>
      </c>
      <c r="O36" s="8">
        <f t="shared" si="4"/>
        <v>0</v>
      </c>
      <c r="P36" s="8">
        <f t="shared" si="5"/>
        <v>0</v>
      </c>
      <c r="Q36" s="8">
        <f t="shared" si="6"/>
        <v>0</v>
      </c>
    </row>
    <row r="37" spans="2:17" x14ac:dyDescent="0.3">
      <c r="B37" s="25"/>
      <c r="C37" s="26"/>
      <c r="D37" s="8">
        <f t="shared" si="0"/>
        <v>0</v>
      </c>
      <c r="E37" s="6"/>
      <c r="F37" s="8">
        <f t="shared" si="1"/>
        <v>0</v>
      </c>
      <c r="G37" s="8" t="str">
        <f t="shared" si="7"/>
        <v/>
      </c>
      <c r="H37" s="8">
        <f t="shared" si="8"/>
        <v>0</v>
      </c>
      <c r="I37" s="8" t="str">
        <f t="shared" si="9"/>
        <v/>
      </c>
      <c r="K37" s="8">
        <f t="shared" si="10"/>
        <v>0</v>
      </c>
      <c r="L37" s="8">
        <f t="shared" si="11"/>
        <v>0</v>
      </c>
      <c r="M37" s="8">
        <f t="shared" si="12"/>
        <v>0</v>
      </c>
      <c r="O37" s="8">
        <f t="shared" si="4"/>
        <v>0</v>
      </c>
      <c r="P37" s="8">
        <f t="shared" si="5"/>
        <v>0</v>
      </c>
      <c r="Q37" s="8">
        <f t="shared" si="6"/>
        <v>0</v>
      </c>
    </row>
    <row r="38" spans="2:17" x14ac:dyDescent="0.3">
      <c r="B38" s="25"/>
      <c r="C38" s="26"/>
      <c r="D38" s="8">
        <f t="shared" si="0"/>
        <v>0</v>
      </c>
      <c r="E38" s="6"/>
      <c r="F38" s="8">
        <f t="shared" si="1"/>
        <v>0</v>
      </c>
      <c r="G38" s="8" t="str">
        <f t="shared" si="7"/>
        <v/>
      </c>
      <c r="H38" s="8">
        <f t="shared" si="8"/>
        <v>0</v>
      </c>
      <c r="I38" s="8" t="str">
        <f t="shared" si="9"/>
        <v/>
      </c>
      <c r="K38" s="8">
        <f t="shared" si="10"/>
        <v>0</v>
      </c>
      <c r="L38" s="8">
        <f t="shared" si="11"/>
        <v>0</v>
      </c>
      <c r="M38" s="8">
        <f t="shared" si="12"/>
        <v>0</v>
      </c>
      <c r="O38" s="8">
        <f t="shared" si="4"/>
        <v>0</v>
      </c>
      <c r="P38" s="8">
        <f t="shared" si="5"/>
        <v>0</v>
      </c>
      <c r="Q38" s="8">
        <f t="shared" si="6"/>
        <v>0</v>
      </c>
    </row>
    <row r="39" spans="2:17" x14ac:dyDescent="0.3">
      <c r="B39" s="25"/>
      <c r="C39" s="26"/>
      <c r="D39" s="8">
        <f t="shared" si="0"/>
        <v>0</v>
      </c>
      <c r="E39" s="6"/>
      <c r="F39" s="8">
        <f t="shared" si="1"/>
        <v>0</v>
      </c>
      <c r="G39" s="8" t="str">
        <f t="shared" si="7"/>
        <v/>
      </c>
      <c r="H39" s="8">
        <f t="shared" si="8"/>
        <v>0</v>
      </c>
      <c r="I39" s="8" t="str">
        <f t="shared" si="9"/>
        <v/>
      </c>
      <c r="K39" s="8">
        <f t="shared" si="10"/>
        <v>0</v>
      </c>
      <c r="L39" s="8">
        <f t="shared" si="11"/>
        <v>0</v>
      </c>
      <c r="M39" s="8">
        <f t="shared" si="12"/>
        <v>0</v>
      </c>
      <c r="O39" s="8">
        <f t="shared" si="4"/>
        <v>0</v>
      </c>
      <c r="P39" s="8">
        <f t="shared" si="5"/>
        <v>0</v>
      </c>
      <c r="Q39" s="8">
        <f t="shared" si="6"/>
        <v>0</v>
      </c>
    </row>
    <row r="40" spans="2:17" x14ac:dyDescent="0.3">
      <c r="B40" s="25"/>
      <c r="C40" s="26"/>
      <c r="D40" s="8">
        <f t="shared" si="0"/>
        <v>0</v>
      </c>
      <c r="E40" s="6"/>
      <c r="F40" s="8">
        <f t="shared" si="1"/>
        <v>0</v>
      </c>
      <c r="G40" s="8" t="str">
        <f t="shared" si="7"/>
        <v/>
      </c>
      <c r="H40" s="8">
        <f t="shared" si="8"/>
        <v>0</v>
      </c>
      <c r="I40" s="8" t="str">
        <f t="shared" si="9"/>
        <v/>
      </c>
      <c r="K40" s="8">
        <f t="shared" si="10"/>
        <v>0</v>
      </c>
      <c r="L40" s="8">
        <f t="shared" si="11"/>
        <v>0</v>
      </c>
      <c r="M40" s="8">
        <f t="shared" si="12"/>
        <v>0</v>
      </c>
      <c r="O40" s="8">
        <f t="shared" si="4"/>
        <v>0</v>
      </c>
      <c r="P40" s="8">
        <f t="shared" si="5"/>
        <v>0</v>
      </c>
      <c r="Q40" s="8">
        <f t="shared" si="6"/>
        <v>0</v>
      </c>
    </row>
    <row r="41" spans="2:17" x14ac:dyDescent="0.3">
      <c r="B41" s="25"/>
      <c r="C41" s="26"/>
      <c r="D41" s="8">
        <f t="shared" si="0"/>
        <v>0</v>
      </c>
      <c r="E41" s="6"/>
      <c r="F41" s="8">
        <f t="shared" si="1"/>
        <v>0</v>
      </c>
      <c r="G41" s="8" t="str">
        <f t="shared" si="7"/>
        <v/>
      </c>
      <c r="H41" s="8">
        <f t="shared" si="8"/>
        <v>0</v>
      </c>
      <c r="I41" s="8" t="str">
        <f t="shared" si="9"/>
        <v/>
      </c>
      <c r="K41" s="8">
        <f t="shared" si="10"/>
        <v>0</v>
      </c>
      <c r="L41" s="8">
        <f t="shared" si="11"/>
        <v>0</v>
      </c>
      <c r="M41" s="8">
        <f t="shared" si="12"/>
        <v>0</v>
      </c>
      <c r="O41" s="8">
        <f t="shared" si="4"/>
        <v>0</v>
      </c>
      <c r="P41" s="8">
        <f t="shared" si="5"/>
        <v>0</v>
      </c>
      <c r="Q41" s="8">
        <f t="shared" si="6"/>
        <v>0</v>
      </c>
    </row>
    <row r="42" spans="2:17" x14ac:dyDescent="0.3">
      <c r="B42" s="25"/>
      <c r="C42" s="26"/>
      <c r="D42" s="8">
        <f t="shared" si="0"/>
        <v>0</v>
      </c>
      <c r="E42" s="6"/>
      <c r="F42" s="8">
        <f t="shared" si="1"/>
        <v>0</v>
      </c>
      <c r="G42" s="8" t="str">
        <f t="shared" si="7"/>
        <v/>
      </c>
      <c r="H42" s="8">
        <f t="shared" si="8"/>
        <v>0</v>
      </c>
      <c r="I42" s="8" t="str">
        <f t="shared" si="9"/>
        <v/>
      </c>
      <c r="K42" s="8">
        <f t="shared" si="10"/>
        <v>0</v>
      </c>
      <c r="L42" s="8">
        <f t="shared" si="11"/>
        <v>0</v>
      </c>
      <c r="M42" s="8">
        <f t="shared" si="12"/>
        <v>0</v>
      </c>
      <c r="O42" s="8">
        <f t="shared" si="4"/>
        <v>0</v>
      </c>
      <c r="P42" s="8">
        <f t="shared" si="5"/>
        <v>0</v>
      </c>
      <c r="Q42" s="8">
        <f t="shared" si="6"/>
        <v>0</v>
      </c>
    </row>
    <row r="43" spans="2:17" x14ac:dyDescent="0.3">
      <c r="B43" s="25"/>
      <c r="C43" s="26"/>
      <c r="D43" s="8">
        <f t="shared" si="0"/>
        <v>0</v>
      </c>
      <c r="E43" s="6"/>
      <c r="F43" s="8">
        <f t="shared" si="1"/>
        <v>0</v>
      </c>
      <c r="G43" s="8" t="str">
        <f t="shared" si="7"/>
        <v/>
      </c>
      <c r="H43" s="8">
        <f t="shared" si="8"/>
        <v>0</v>
      </c>
      <c r="I43" s="8" t="str">
        <f t="shared" si="9"/>
        <v/>
      </c>
      <c r="K43" s="8">
        <f t="shared" si="10"/>
        <v>0</v>
      </c>
      <c r="L43" s="8">
        <f t="shared" si="11"/>
        <v>0</v>
      </c>
      <c r="M43" s="8">
        <f t="shared" si="12"/>
        <v>0</v>
      </c>
      <c r="O43" s="8">
        <f t="shared" si="4"/>
        <v>0</v>
      </c>
      <c r="P43" s="8">
        <f t="shared" si="5"/>
        <v>0</v>
      </c>
      <c r="Q43" s="8">
        <f t="shared" si="6"/>
        <v>0</v>
      </c>
    </row>
    <row r="44" spans="2:17" x14ac:dyDescent="0.3">
      <c r="B44" s="25"/>
      <c r="C44" s="26"/>
      <c r="D44" s="8">
        <f t="shared" si="0"/>
        <v>0</v>
      </c>
      <c r="E44" s="6"/>
      <c r="F44" s="8">
        <f t="shared" si="1"/>
        <v>0</v>
      </c>
      <c r="G44" s="8" t="str">
        <f t="shared" si="7"/>
        <v/>
      </c>
      <c r="H44" s="8">
        <f t="shared" si="8"/>
        <v>0</v>
      </c>
      <c r="I44" s="8" t="str">
        <f t="shared" si="9"/>
        <v/>
      </c>
      <c r="K44" s="8">
        <f t="shared" si="10"/>
        <v>0</v>
      </c>
      <c r="L44" s="8">
        <f t="shared" si="11"/>
        <v>0</v>
      </c>
      <c r="M44" s="8">
        <f t="shared" si="12"/>
        <v>0</v>
      </c>
      <c r="O44" s="8">
        <f t="shared" si="4"/>
        <v>0</v>
      </c>
      <c r="P44" s="8">
        <f t="shared" si="5"/>
        <v>0</v>
      </c>
      <c r="Q44" s="8">
        <f t="shared" si="6"/>
        <v>0</v>
      </c>
    </row>
    <row r="45" spans="2:17" x14ac:dyDescent="0.3">
      <c r="B45" s="25"/>
      <c r="C45" s="26"/>
      <c r="D45" s="8">
        <f t="shared" si="0"/>
        <v>0</v>
      </c>
      <c r="E45" s="6"/>
      <c r="F45" s="8">
        <f t="shared" si="1"/>
        <v>0</v>
      </c>
      <c r="G45" s="8" t="str">
        <f t="shared" si="7"/>
        <v/>
      </c>
      <c r="H45" s="8">
        <f t="shared" si="8"/>
        <v>0</v>
      </c>
      <c r="I45" s="8" t="str">
        <f t="shared" si="9"/>
        <v/>
      </c>
      <c r="K45" s="8">
        <f t="shared" si="10"/>
        <v>0</v>
      </c>
      <c r="L45" s="8">
        <f t="shared" si="11"/>
        <v>0</v>
      </c>
      <c r="M45" s="8">
        <f t="shared" si="12"/>
        <v>0</v>
      </c>
      <c r="O45" s="8">
        <f t="shared" si="4"/>
        <v>0</v>
      </c>
      <c r="P45" s="8">
        <f t="shared" si="5"/>
        <v>0</v>
      </c>
      <c r="Q45" s="8">
        <f t="shared" si="6"/>
        <v>0</v>
      </c>
    </row>
    <row r="46" spans="2:17" x14ac:dyDescent="0.3">
      <c r="B46" s="25"/>
      <c r="C46" s="26"/>
      <c r="D46" s="8">
        <f t="shared" si="0"/>
        <v>0</v>
      </c>
      <c r="E46" s="6"/>
      <c r="F46" s="8">
        <f t="shared" si="1"/>
        <v>0</v>
      </c>
      <c r="G46" s="8" t="str">
        <f t="shared" si="7"/>
        <v/>
      </c>
      <c r="H46" s="8">
        <f t="shared" si="8"/>
        <v>0</v>
      </c>
      <c r="I46" s="8" t="str">
        <f t="shared" si="9"/>
        <v/>
      </c>
      <c r="K46" s="8">
        <f t="shared" si="10"/>
        <v>0</v>
      </c>
      <c r="L46" s="8">
        <f t="shared" si="11"/>
        <v>0</v>
      </c>
      <c r="M46" s="8">
        <f t="shared" si="12"/>
        <v>0</v>
      </c>
      <c r="O46" s="8">
        <f t="shared" si="4"/>
        <v>0</v>
      </c>
      <c r="P46" s="8">
        <f t="shared" si="5"/>
        <v>0</v>
      </c>
      <c r="Q46" s="8">
        <f t="shared" si="6"/>
        <v>0</v>
      </c>
    </row>
    <row r="47" spans="2:17" x14ac:dyDescent="0.3">
      <c r="B47" s="25"/>
      <c r="C47" s="26"/>
      <c r="D47" s="8">
        <f t="shared" si="0"/>
        <v>0</v>
      </c>
      <c r="E47" s="6"/>
      <c r="F47" s="8">
        <f t="shared" si="1"/>
        <v>0</v>
      </c>
      <c r="G47" s="8" t="str">
        <f t="shared" si="7"/>
        <v/>
      </c>
      <c r="H47" s="8">
        <f t="shared" si="8"/>
        <v>0</v>
      </c>
      <c r="I47" s="8" t="str">
        <f t="shared" si="9"/>
        <v/>
      </c>
      <c r="K47" s="8">
        <f t="shared" si="10"/>
        <v>0</v>
      </c>
      <c r="L47" s="8">
        <f t="shared" si="11"/>
        <v>0</v>
      </c>
      <c r="M47" s="8">
        <f t="shared" si="12"/>
        <v>0</v>
      </c>
      <c r="O47" s="8">
        <f t="shared" si="4"/>
        <v>0</v>
      </c>
      <c r="P47" s="8">
        <f t="shared" si="5"/>
        <v>0</v>
      </c>
      <c r="Q47" s="8">
        <f t="shared" si="6"/>
        <v>0</v>
      </c>
    </row>
    <row r="48" spans="2:17" x14ac:dyDescent="0.3">
      <c r="B48" s="25"/>
      <c r="C48" s="26"/>
      <c r="D48" s="8">
        <f t="shared" si="0"/>
        <v>0</v>
      </c>
      <c r="E48" s="6"/>
      <c r="F48" s="8">
        <f t="shared" si="1"/>
        <v>0</v>
      </c>
      <c r="G48" s="8" t="str">
        <f t="shared" si="7"/>
        <v/>
      </c>
      <c r="H48" s="8">
        <f t="shared" si="8"/>
        <v>0</v>
      </c>
      <c r="I48" s="8" t="str">
        <f t="shared" si="9"/>
        <v/>
      </c>
      <c r="K48" s="8">
        <f t="shared" si="10"/>
        <v>0</v>
      </c>
      <c r="L48" s="8">
        <f t="shared" si="11"/>
        <v>0</v>
      </c>
      <c r="M48" s="8">
        <f t="shared" si="12"/>
        <v>0</v>
      </c>
      <c r="O48" s="8">
        <f t="shared" si="4"/>
        <v>0</v>
      </c>
      <c r="P48" s="8">
        <f t="shared" si="5"/>
        <v>0</v>
      </c>
      <c r="Q48" s="8">
        <f t="shared" si="6"/>
        <v>0</v>
      </c>
    </row>
    <row r="49" spans="2:17" x14ac:dyDescent="0.3">
      <c r="B49" s="25"/>
      <c r="C49" s="26"/>
      <c r="D49" s="8">
        <f t="shared" si="0"/>
        <v>0</v>
      </c>
      <c r="E49" s="6"/>
      <c r="F49" s="8">
        <f t="shared" si="1"/>
        <v>0</v>
      </c>
      <c r="G49" s="8" t="str">
        <f t="shared" si="7"/>
        <v/>
      </c>
      <c r="H49" s="8">
        <f t="shared" si="8"/>
        <v>0</v>
      </c>
      <c r="I49" s="8" t="str">
        <f t="shared" si="9"/>
        <v/>
      </c>
      <c r="K49" s="8">
        <f t="shared" si="10"/>
        <v>0</v>
      </c>
      <c r="L49" s="8">
        <f t="shared" si="11"/>
        <v>0</v>
      </c>
      <c r="M49" s="8">
        <f t="shared" si="12"/>
        <v>0</v>
      </c>
      <c r="O49" s="8">
        <f t="shared" si="4"/>
        <v>0</v>
      </c>
      <c r="P49" s="8">
        <f t="shared" si="5"/>
        <v>0</v>
      </c>
      <c r="Q49" s="8">
        <f t="shared" si="6"/>
        <v>0</v>
      </c>
    </row>
    <row r="50" spans="2:17" x14ac:dyDescent="0.3">
      <c r="B50" s="25"/>
      <c r="C50" s="26"/>
      <c r="D50" s="8">
        <f t="shared" si="0"/>
        <v>0</v>
      </c>
      <c r="E50" s="6"/>
      <c r="F50" s="8">
        <f t="shared" si="1"/>
        <v>0</v>
      </c>
      <c r="G50" s="8" t="str">
        <f t="shared" si="7"/>
        <v/>
      </c>
      <c r="H50" s="8">
        <f t="shared" si="8"/>
        <v>0</v>
      </c>
      <c r="I50" s="8" t="str">
        <f t="shared" si="9"/>
        <v/>
      </c>
      <c r="K50" s="8">
        <f t="shared" si="10"/>
        <v>0</v>
      </c>
      <c r="L50" s="8">
        <f t="shared" si="11"/>
        <v>0</v>
      </c>
      <c r="M50" s="8">
        <f t="shared" si="12"/>
        <v>0</v>
      </c>
      <c r="O50" s="8">
        <f t="shared" si="4"/>
        <v>0</v>
      </c>
      <c r="P50" s="8">
        <f t="shared" si="5"/>
        <v>0</v>
      </c>
      <c r="Q50" s="8">
        <f t="shared" si="6"/>
        <v>0</v>
      </c>
    </row>
    <row r="51" spans="2:17" x14ac:dyDescent="0.3">
      <c r="B51" s="25"/>
      <c r="C51" s="26"/>
      <c r="D51" s="8">
        <f t="shared" si="0"/>
        <v>0</v>
      </c>
      <c r="E51" s="6"/>
      <c r="F51" s="8">
        <f t="shared" si="1"/>
        <v>0</v>
      </c>
      <c r="G51" s="8" t="str">
        <f t="shared" si="7"/>
        <v/>
      </c>
      <c r="H51" s="8">
        <f t="shared" si="8"/>
        <v>0</v>
      </c>
      <c r="I51" s="8" t="str">
        <f t="shared" si="9"/>
        <v/>
      </c>
      <c r="K51" s="8">
        <f t="shared" si="10"/>
        <v>0</v>
      </c>
      <c r="L51" s="8">
        <f t="shared" si="11"/>
        <v>0</v>
      </c>
      <c r="M51" s="8">
        <f t="shared" si="12"/>
        <v>0</v>
      </c>
      <c r="O51" s="8">
        <f t="shared" si="4"/>
        <v>0</v>
      </c>
      <c r="P51" s="8">
        <f t="shared" si="5"/>
        <v>0</v>
      </c>
      <c r="Q51" s="8">
        <f t="shared" si="6"/>
        <v>0</v>
      </c>
    </row>
    <row r="52" spans="2:17" x14ac:dyDescent="0.3">
      <c r="B52" s="25"/>
      <c r="C52" s="26"/>
      <c r="D52" s="8">
        <f t="shared" si="0"/>
        <v>0</v>
      </c>
      <c r="E52" s="6"/>
      <c r="F52" s="8">
        <f t="shared" si="1"/>
        <v>0</v>
      </c>
      <c r="G52" s="8" t="str">
        <f t="shared" si="7"/>
        <v/>
      </c>
      <c r="H52" s="8">
        <f t="shared" si="8"/>
        <v>0</v>
      </c>
      <c r="I52" s="8" t="str">
        <f t="shared" si="9"/>
        <v/>
      </c>
      <c r="K52" s="8">
        <f t="shared" si="10"/>
        <v>0</v>
      </c>
      <c r="L52" s="8">
        <f t="shared" si="11"/>
        <v>0</v>
      </c>
      <c r="M52" s="8">
        <f t="shared" si="12"/>
        <v>0</v>
      </c>
      <c r="O52" s="8">
        <f t="shared" si="4"/>
        <v>0</v>
      </c>
      <c r="P52" s="8">
        <f t="shared" si="5"/>
        <v>0</v>
      </c>
      <c r="Q52" s="8">
        <f t="shared" si="6"/>
        <v>0</v>
      </c>
    </row>
    <row r="53" spans="2:17" x14ac:dyDescent="0.3">
      <c r="B53" s="25"/>
      <c r="C53" s="26"/>
      <c r="D53" s="8">
        <f t="shared" si="0"/>
        <v>0</v>
      </c>
      <c r="E53" s="6"/>
      <c r="F53" s="8">
        <f t="shared" si="1"/>
        <v>0</v>
      </c>
      <c r="G53" s="8" t="str">
        <f t="shared" si="7"/>
        <v/>
      </c>
      <c r="H53" s="8">
        <f t="shared" si="8"/>
        <v>0</v>
      </c>
      <c r="I53" s="8" t="str">
        <f t="shared" si="9"/>
        <v/>
      </c>
      <c r="K53" s="8">
        <f t="shared" si="10"/>
        <v>0</v>
      </c>
      <c r="L53" s="8">
        <f t="shared" si="11"/>
        <v>0</v>
      </c>
      <c r="M53" s="8">
        <f t="shared" si="12"/>
        <v>0</v>
      </c>
      <c r="O53" s="8">
        <f t="shared" si="4"/>
        <v>0</v>
      </c>
      <c r="P53" s="8">
        <f t="shared" si="5"/>
        <v>0</v>
      </c>
      <c r="Q53" s="8">
        <f t="shared" si="6"/>
        <v>0</v>
      </c>
    </row>
    <row r="54" spans="2:17" x14ac:dyDescent="0.3">
      <c r="B54" s="25"/>
      <c r="C54" s="26"/>
      <c r="D54" s="8">
        <f t="shared" si="0"/>
        <v>0</v>
      </c>
      <c r="E54" s="6"/>
      <c r="F54" s="8">
        <f t="shared" si="1"/>
        <v>0</v>
      </c>
      <c r="G54" s="8" t="str">
        <f t="shared" si="7"/>
        <v/>
      </c>
      <c r="H54" s="8">
        <f t="shared" si="8"/>
        <v>0</v>
      </c>
      <c r="I54" s="8" t="str">
        <f t="shared" si="9"/>
        <v/>
      </c>
      <c r="K54" s="8">
        <f t="shared" si="10"/>
        <v>0</v>
      </c>
      <c r="L54" s="8">
        <f t="shared" si="11"/>
        <v>0</v>
      </c>
      <c r="M54" s="8">
        <f t="shared" si="12"/>
        <v>0</v>
      </c>
      <c r="O54" s="8">
        <f t="shared" si="4"/>
        <v>0</v>
      </c>
      <c r="P54" s="8">
        <f t="shared" si="5"/>
        <v>0</v>
      </c>
      <c r="Q54" s="8">
        <f t="shared" si="6"/>
        <v>0</v>
      </c>
    </row>
    <row r="55" spans="2:17" x14ac:dyDescent="0.3">
      <c r="B55" s="25"/>
      <c r="C55" s="26"/>
      <c r="D55" s="8">
        <f t="shared" ref="D55:D86" si="13">(C55)*$C$10</f>
        <v>0</v>
      </c>
      <c r="E55" s="6"/>
      <c r="F55" s="8">
        <f t="shared" si="1"/>
        <v>0</v>
      </c>
      <c r="G55" s="8" t="str">
        <f t="shared" si="7"/>
        <v/>
      </c>
      <c r="H55" s="8">
        <f t="shared" si="8"/>
        <v>0</v>
      </c>
      <c r="I55" s="8" t="str">
        <f t="shared" si="9"/>
        <v/>
      </c>
      <c r="K55" s="8">
        <f t="shared" si="10"/>
        <v>0</v>
      </c>
      <c r="L55" s="8">
        <f t="shared" si="11"/>
        <v>0</v>
      </c>
      <c r="M55" s="8">
        <f t="shared" si="12"/>
        <v>0</v>
      </c>
      <c r="O55" s="8">
        <f t="shared" ref="O55:O86" si="14">$L55*ROUNDUP((($O$14*$C$15*$O$15)/$O$13)/$O$16,0)</f>
        <v>0</v>
      </c>
      <c r="P55" s="8">
        <f t="shared" si="5"/>
        <v>0</v>
      </c>
      <c r="Q55" s="8">
        <f t="shared" si="6"/>
        <v>0</v>
      </c>
    </row>
    <row r="56" spans="2:17" x14ac:dyDescent="0.3">
      <c r="B56" s="25"/>
      <c r="C56" s="26"/>
      <c r="D56" s="8">
        <f t="shared" si="13"/>
        <v>0</v>
      </c>
      <c r="E56" s="6"/>
      <c r="F56" s="8">
        <f t="shared" si="1"/>
        <v>0</v>
      </c>
      <c r="G56" s="8" t="str">
        <f t="shared" si="7"/>
        <v/>
      </c>
      <c r="H56" s="8">
        <f t="shared" si="8"/>
        <v>0</v>
      </c>
      <c r="I56" s="8" t="str">
        <f t="shared" si="9"/>
        <v/>
      </c>
      <c r="K56" s="8">
        <f t="shared" si="10"/>
        <v>0</v>
      </c>
      <c r="L56" s="8">
        <f t="shared" si="11"/>
        <v>0</v>
      </c>
      <c r="M56" s="8">
        <f t="shared" si="12"/>
        <v>0</v>
      </c>
      <c r="O56" s="8">
        <f t="shared" si="14"/>
        <v>0</v>
      </c>
      <c r="P56" s="8">
        <f t="shared" si="5"/>
        <v>0</v>
      </c>
      <c r="Q56" s="8">
        <f t="shared" si="6"/>
        <v>0</v>
      </c>
    </row>
    <row r="57" spans="2:17" x14ac:dyDescent="0.3">
      <c r="B57" s="25"/>
      <c r="C57" s="26"/>
      <c r="D57" s="8">
        <f t="shared" si="13"/>
        <v>0</v>
      </c>
      <c r="E57" s="6"/>
      <c r="F57" s="8">
        <f t="shared" si="1"/>
        <v>0</v>
      </c>
      <c r="G57" s="8" t="str">
        <f t="shared" si="7"/>
        <v/>
      </c>
      <c r="H57" s="8">
        <f t="shared" si="8"/>
        <v>0</v>
      </c>
      <c r="I57" s="8" t="str">
        <f t="shared" si="9"/>
        <v/>
      </c>
      <c r="K57" s="8">
        <f t="shared" si="10"/>
        <v>0</v>
      </c>
      <c r="L57" s="8">
        <f t="shared" si="11"/>
        <v>0</v>
      </c>
      <c r="M57" s="8">
        <f t="shared" si="12"/>
        <v>0</v>
      </c>
      <c r="O57" s="8">
        <f t="shared" si="14"/>
        <v>0</v>
      </c>
      <c r="P57" s="8">
        <f t="shared" si="5"/>
        <v>0</v>
      </c>
      <c r="Q57" s="8">
        <f t="shared" si="6"/>
        <v>0</v>
      </c>
    </row>
    <row r="58" spans="2:17" x14ac:dyDescent="0.3">
      <c r="B58" s="25"/>
      <c r="C58" s="26"/>
      <c r="D58" s="8">
        <f t="shared" si="13"/>
        <v>0</v>
      </c>
      <c r="E58" s="6"/>
      <c r="F58" s="8">
        <f t="shared" si="1"/>
        <v>0</v>
      </c>
      <c r="G58" s="8" t="str">
        <f t="shared" si="7"/>
        <v/>
      </c>
      <c r="H58" s="8">
        <f t="shared" si="8"/>
        <v>0</v>
      </c>
      <c r="I58" s="8" t="str">
        <f t="shared" si="9"/>
        <v/>
      </c>
      <c r="K58" s="8">
        <f t="shared" si="10"/>
        <v>0</v>
      </c>
      <c r="L58" s="8">
        <f t="shared" si="11"/>
        <v>0</v>
      </c>
      <c r="M58" s="8">
        <f t="shared" si="12"/>
        <v>0</v>
      </c>
      <c r="O58" s="8">
        <f t="shared" si="14"/>
        <v>0</v>
      </c>
      <c r="P58" s="8">
        <f t="shared" si="5"/>
        <v>0</v>
      </c>
      <c r="Q58" s="8">
        <f t="shared" si="6"/>
        <v>0</v>
      </c>
    </row>
    <row r="59" spans="2:17" x14ac:dyDescent="0.3">
      <c r="B59" s="25"/>
      <c r="C59" s="26"/>
      <c r="D59" s="8">
        <f t="shared" si="13"/>
        <v>0</v>
      </c>
      <c r="E59" s="6"/>
      <c r="F59" s="8">
        <f t="shared" si="1"/>
        <v>0</v>
      </c>
      <c r="G59" s="8" t="str">
        <f t="shared" si="7"/>
        <v/>
      </c>
      <c r="H59" s="8">
        <f t="shared" si="8"/>
        <v>0</v>
      </c>
      <c r="I59" s="8" t="str">
        <f t="shared" si="9"/>
        <v/>
      </c>
      <c r="K59" s="8">
        <f t="shared" si="10"/>
        <v>0</v>
      </c>
      <c r="L59" s="8">
        <f t="shared" si="11"/>
        <v>0</v>
      </c>
      <c r="M59" s="8">
        <f t="shared" si="12"/>
        <v>0</v>
      </c>
      <c r="O59" s="8">
        <f t="shared" si="14"/>
        <v>0</v>
      </c>
      <c r="P59" s="8">
        <f t="shared" si="5"/>
        <v>0</v>
      </c>
      <c r="Q59" s="8">
        <f t="shared" si="6"/>
        <v>0</v>
      </c>
    </row>
    <row r="60" spans="2:17" x14ac:dyDescent="0.3">
      <c r="B60" s="25"/>
      <c r="C60" s="26"/>
      <c r="D60" s="8">
        <f t="shared" si="13"/>
        <v>0</v>
      </c>
      <c r="E60" s="6"/>
      <c r="F60" s="8">
        <f t="shared" si="1"/>
        <v>0</v>
      </c>
      <c r="G60" s="8" t="str">
        <f t="shared" si="7"/>
        <v/>
      </c>
      <c r="H60" s="8">
        <f t="shared" si="8"/>
        <v>0</v>
      </c>
      <c r="I60" s="8" t="str">
        <f t="shared" si="9"/>
        <v/>
      </c>
      <c r="K60" s="8">
        <f t="shared" si="10"/>
        <v>0</v>
      </c>
      <c r="L60" s="8">
        <f t="shared" si="11"/>
        <v>0</v>
      </c>
      <c r="M60" s="8">
        <f t="shared" si="12"/>
        <v>0</v>
      </c>
      <c r="O60" s="8">
        <f t="shared" si="14"/>
        <v>0</v>
      </c>
      <c r="P60" s="8">
        <f t="shared" si="5"/>
        <v>0</v>
      </c>
      <c r="Q60" s="8">
        <f t="shared" si="6"/>
        <v>0</v>
      </c>
    </row>
    <row r="61" spans="2:17" x14ac:dyDescent="0.3">
      <c r="B61" s="25"/>
      <c r="C61" s="26"/>
      <c r="D61" s="8">
        <f t="shared" si="13"/>
        <v>0</v>
      </c>
      <c r="E61" s="6"/>
      <c r="F61" s="8">
        <f t="shared" si="1"/>
        <v>0</v>
      </c>
      <c r="G61" s="8" t="str">
        <f t="shared" si="7"/>
        <v/>
      </c>
      <c r="H61" s="8">
        <f t="shared" si="8"/>
        <v>0</v>
      </c>
      <c r="I61" s="8" t="str">
        <f t="shared" si="9"/>
        <v/>
      </c>
      <c r="K61" s="8">
        <f t="shared" si="10"/>
        <v>0</v>
      </c>
      <c r="L61" s="8">
        <f t="shared" si="11"/>
        <v>0</v>
      </c>
      <c r="M61" s="8">
        <f t="shared" si="12"/>
        <v>0</v>
      </c>
      <c r="O61" s="8">
        <f t="shared" si="14"/>
        <v>0</v>
      </c>
      <c r="P61" s="8">
        <f t="shared" si="5"/>
        <v>0</v>
      </c>
      <c r="Q61" s="8">
        <f t="shared" si="6"/>
        <v>0</v>
      </c>
    </row>
    <row r="62" spans="2:17" x14ac:dyDescent="0.3">
      <c r="B62" s="25"/>
      <c r="C62" s="26"/>
      <c r="D62" s="8">
        <f t="shared" si="13"/>
        <v>0</v>
      </c>
      <c r="E62" s="6"/>
      <c r="F62" s="8">
        <f t="shared" si="1"/>
        <v>0</v>
      </c>
      <c r="G62" s="8" t="str">
        <f t="shared" si="7"/>
        <v/>
      </c>
      <c r="H62" s="8">
        <f t="shared" si="8"/>
        <v>0</v>
      </c>
      <c r="I62" s="8" t="str">
        <f t="shared" si="9"/>
        <v/>
      </c>
      <c r="K62" s="8">
        <f t="shared" si="10"/>
        <v>0</v>
      </c>
      <c r="L62" s="8">
        <f t="shared" si="11"/>
        <v>0</v>
      </c>
      <c r="M62" s="8">
        <f t="shared" si="12"/>
        <v>0</v>
      </c>
      <c r="O62" s="8">
        <f t="shared" si="14"/>
        <v>0</v>
      </c>
      <c r="P62" s="8">
        <f t="shared" si="5"/>
        <v>0</v>
      </c>
      <c r="Q62" s="8">
        <f t="shared" si="6"/>
        <v>0</v>
      </c>
    </row>
    <row r="63" spans="2:17" x14ac:dyDescent="0.3">
      <c r="B63" s="25"/>
      <c r="C63" s="26"/>
      <c r="D63" s="8">
        <f t="shared" si="13"/>
        <v>0</v>
      </c>
      <c r="E63" s="6"/>
      <c r="F63" s="8">
        <f t="shared" si="1"/>
        <v>0</v>
      </c>
      <c r="G63" s="8" t="str">
        <f t="shared" si="7"/>
        <v/>
      </c>
      <c r="H63" s="8">
        <f t="shared" si="8"/>
        <v>0</v>
      </c>
      <c r="I63" s="8" t="str">
        <f t="shared" si="9"/>
        <v/>
      </c>
      <c r="K63" s="8">
        <f t="shared" si="10"/>
        <v>0</v>
      </c>
      <c r="L63" s="8">
        <f t="shared" si="11"/>
        <v>0</v>
      </c>
      <c r="M63" s="8">
        <f t="shared" si="12"/>
        <v>0</v>
      </c>
      <c r="O63" s="8">
        <f t="shared" si="14"/>
        <v>0</v>
      </c>
      <c r="P63" s="8">
        <f t="shared" si="5"/>
        <v>0</v>
      </c>
      <c r="Q63" s="8">
        <f t="shared" si="6"/>
        <v>0</v>
      </c>
    </row>
    <row r="64" spans="2:17" x14ac:dyDescent="0.3">
      <c r="B64" s="25"/>
      <c r="C64" s="26"/>
      <c r="D64" s="8">
        <f t="shared" si="13"/>
        <v>0</v>
      </c>
      <c r="E64" s="6"/>
      <c r="F64" s="8">
        <f t="shared" si="1"/>
        <v>0</v>
      </c>
      <c r="G64" s="8" t="str">
        <f t="shared" si="7"/>
        <v/>
      </c>
      <c r="H64" s="8">
        <f t="shared" si="8"/>
        <v>0</v>
      </c>
      <c r="I64" s="8" t="str">
        <f t="shared" si="9"/>
        <v/>
      </c>
      <c r="K64" s="8">
        <f t="shared" si="10"/>
        <v>0</v>
      </c>
      <c r="L64" s="8">
        <f t="shared" si="11"/>
        <v>0</v>
      </c>
      <c r="M64" s="8">
        <f t="shared" si="12"/>
        <v>0</v>
      </c>
      <c r="O64" s="8">
        <f t="shared" si="14"/>
        <v>0</v>
      </c>
      <c r="P64" s="8">
        <f t="shared" si="5"/>
        <v>0</v>
      </c>
      <c r="Q64" s="8">
        <f t="shared" si="6"/>
        <v>0</v>
      </c>
    </row>
    <row r="65" spans="2:17" x14ac:dyDescent="0.3">
      <c r="B65" s="25"/>
      <c r="C65" s="26"/>
      <c r="D65" s="8">
        <f t="shared" si="13"/>
        <v>0</v>
      </c>
      <c r="E65" s="6"/>
      <c r="F65" s="8">
        <f t="shared" si="1"/>
        <v>0</v>
      </c>
      <c r="G65" s="8" t="str">
        <f t="shared" si="7"/>
        <v/>
      </c>
      <c r="H65" s="8">
        <f t="shared" si="8"/>
        <v>0</v>
      </c>
      <c r="I65" s="8" t="str">
        <f t="shared" si="9"/>
        <v/>
      </c>
      <c r="K65" s="8">
        <f t="shared" si="10"/>
        <v>0</v>
      </c>
      <c r="L65" s="8">
        <f t="shared" si="11"/>
        <v>0</v>
      </c>
      <c r="M65" s="8">
        <f t="shared" si="12"/>
        <v>0</v>
      </c>
      <c r="O65" s="8">
        <f t="shared" si="14"/>
        <v>0</v>
      </c>
      <c r="P65" s="8">
        <f t="shared" si="5"/>
        <v>0</v>
      </c>
      <c r="Q65" s="8">
        <f t="shared" si="6"/>
        <v>0</v>
      </c>
    </row>
    <row r="66" spans="2:17" x14ac:dyDescent="0.3">
      <c r="B66" s="25"/>
      <c r="C66" s="26"/>
      <c r="D66" s="8">
        <f t="shared" si="13"/>
        <v>0</v>
      </c>
      <c r="E66" s="6"/>
      <c r="F66" s="8">
        <f t="shared" si="1"/>
        <v>0</v>
      </c>
      <c r="G66" s="8" t="str">
        <f t="shared" si="7"/>
        <v/>
      </c>
      <c r="H66" s="8">
        <f t="shared" si="8"/>
        <v>0</v>
      </c>
      <c r="I66" s="8" t="str">
        <f t="shared" si="9"/>
        <v/>
      </c>
      <c r="K66" s="8">
        <f t="shared" si="10"/>
        <v>0</v>
      </c>
      <c r="L66" s="8">
        <f t="shared" si="11"/>
        <v>0</v>
      </c>
      <c r="M66" s="8">
        <f t="shared" si="12"/>
        <v>0</v>
      </c>
      <c r="O66" s="8">
        <f t="shared" si="14"/>
        <v>0</v>
      </c>
      <c r="P66" s="8">
        <f t="shared" si="5"/>
        <v>0</v>
      </c>
      <c r="Q66" s="8">
        <f t="shared" si="6"/>
        <v>0</v>
      </c>
    </row>
    <row r="67" spans="2:17" x14ac:dyDescent="0.3">
      <c r="B67" s="25"/>
      <c r="C67" s="26"/>
      <c r="D67" s="8">
        <f t="shared" si="13"/>
        <v>0</v>
      </c>
      <c r="E67" s="6"/>
      <c r="F67" s="8">
        <f t="shared" si="1"/>
        <v>0</v>
      </c>
      <c r="G67" s="8" t="str">
        <f t="shared" si="7"/>
        <v/>
      </c>
      <c r="H67" s="8">
        <f t="shared" si="8"/>
        <v>0</v>
      </c>
      <c r="I67" s="8" t="str">
        <f t="shared" si="9"/>
        <v/>
      </c>
      <c r="K67" s="8">
        <f t="shared" si="10"/>
        <v>0</v>
      </c>
      <c r="L67" s="8">
        <f t="shared" si="11"/>
        <v>0</v>
      </c>
      <c r="M67" s="8">
        <f t="shared" si="12"/>
        <v>0</v>
      </c>
      <c r="O67" s="8">
        <f t="shared" si="14"/>
        <v>0</v>
      </c>
      <c r="P67" s="8">
        <f t="shared" si="5"/>
        <v>0</v>
      </c>
      <c r="Q67" s="8">
        <f t="shared" si="6"/>
        <v>0</v>
      </c>
    </row>
    <row r="68" spans="2:17" x14ac:dyDescent="0.3">
      <c r="B68" s="25"/>
      <c r="C68" s="26"/>
      <c r="D68" s="8">
        <f t="shared" si="13"/>
        <v>0</v>
      </c>
      <c r="E68" s="6"/>
      <c r="F68" s="8">
        <f t="shared" si="1"/>
        <v>0</v>
      </c>
      <c r="G68" s="8" t="str">
        <f t="shared" si="7"/>
        <v/>
      </c>
      <c r="H68" s="8">
        <f t="shared" si="8"/>
        <v>0</v>
      </c>
      <c r="I68" s="8" t="str">
        <f t="shared" si="9"/>
        <v/>
      </c>
      <c r="K68" s="8">
        <f t="shared" si="10"/>
        <v>0</v>
      </c>
      <c r="L68" s="8">
        <f t="shared" si="11"/>
        <v>0</v>
      </c>
      <c r="M68" s="8">
        <f t="shared" si="12"/>
        <v>0</v>
      </c>
      <c r="O68" s="8">
        <f t="shared" si="14"/>
        <v>0</v>
      </c>
      <c r="P68" s="8">
        <f t="shared" si="5"/>
        <v>0</v>
      </c>
      <c r="Q68" s="8">
        <f t="shared" si="6"/>
        <v>0</v>
      </c>
    </row>
    <row r="69" spans="2:17" x14ac:dyDescent="0.3">
      <c r="B69" s="25"/>
      <c r="C69" s="26"/>
      <c r="D69" s="8">
        <f t="shared" si="13"/>
        <v>0</v>
      </c>
      <c r="E69" s="6"/>
      <c r="F69" s="8">
        <f t="shared" si="1"/>
        <v>0</v>
      </c>
      <c r="G69" s="8" t="str">
        <f t="shared" si="7"/>
        <v/>
      </c>
      <c r="H69" s="8">
        <f t="shared" si="8"/>
        <v>0</v>
      </c>
      <c r="I69" s="8" t="str">
        <f t="shared" si="9"/>
        <v/>
      </c>
      <c r="K69" s="8">
        <f t="shared" si="10"/>
        <v>0</v>
      </c>
      <c r="L69" s="8">
        <f t="shared" si="11"/>
        <v>0</v>
      </c>
      <c r="M69" s="8">
        <f t="shared" si="12"/>
        <v>0</v>
      </c>
      <c r="O69" s="8">
        <f t="shared" si="14"/>
        <v>0</v>
      </c>
      <c r="P69" s="8">
        <f t="shared" si="5"/>
        <v>0</v>
      </c>
      <c r="Q69" s="8">
        <f t="shared" si="6"/>
        <v>0</v>
      </c>
    </row>
    <row r="70" spans="2:17" x14ac:dyDescent="0.3">
      <c r="B70" s="25"/>
      <c r="C70" s="26"/>
      <c r="D70" s="8">
        <f t="shared" si="13"/>
        <v>0</v>
      </c>
      <c r="E70" s="6"/>
      <c r="F70" s="8">
        <f t="shared" si="1"/>
        <v>0</v>
      </c>
      <c r="G70" s="8" t="str">
        <f t="shared" si="7"/>
        <v/>
      </c>
      <c r="H70" s="8">
        <f t="shared" si="8"/>
        <v>0</v>
      </c>
      <c r="I70" s="8" t="str">
        <f t="shared" si="9"/>
        <v/>
      </c>
      <c r="K70" s="8">
        <f t="shared" si="10"/>
        <v>0</v>
      </c>
      <c r="L70" s="8">
        <f t="shared" si="11"/>
        <v>0</v>
      </c>
      <c r="M70" s="8">
        <f t="shared" si="12"/>
        <v>0</v>
      </c>
      <c r="O70" s="8">
        <f t="shared" si="14"/>
        <v>0</v>
      </c>
      <c r="P70" s="8">
        <f t="shared" si="5"/>
        <v>0</v>
      </c>
      <c r="Q70" s="8">
        <f t="shared" si="6"/>
        <v>0</v>
      </c>
    </row>
    <row r="71" spans="2:17" x14ac:dyDescent="0.3">
      <c r="B71" s="25"/>
      <c r="C71" s="26"/>
      <c r="D71" s="8">
        <f t="shared" si="13"/>
        <v>0</v>
      </c>
      <c r="E71" s="6"/>
      <c r="F71" s="8">
        <f t="shared" si="1"/>
        <v>0</v>
      </c>
      <c r="G71" s="8" t="str">
        <f t="shared" si="7"/>
        <v/>
      </c>
      <c r="H71" s="8">
        <f t="shared" si="8"/>
        <v>0</v>
      </c>
      <c r="I71" s="8" t="str">
        <f t="shared" si="9"/>
        <v/>
      </c>
      <c r="K71" s="8">
        <f t="shared" si="10"/>
        <v>0</v>
      </c>
      <c r="L71" s="8">
        <f t="shared" si="11"/>
        <v>0</v>
      </c>
      <c r="M71" s="8">
        <f t="shared" si="12"/>
        <v>0</v>
      </c>
      <c r="O71" s="8">
        <f t="shared" si="14"/>
        <v>0</v>
      </c>
      <c r="P71" s="8">
        <f t="shared" si="5"/>
        <v>0</v>
      </c>
      <c r="Q71" s="8">
        <f t="shared" si="6"/>
        <v>0</v>
      </c>
    </row>
    <row r="72" spans="2:17" x14ac:dyDescent="0.3">
      <c r="B72" s="25"/>
      <c r="C72" s="26"/>
      <c r="D72" s="8">
        <f t="shared" si="13"/>
        <v>0</v>
      </c>
      <c r="E72" s="6"/>
      <c r="F72" s="8">
        <f t="shared" si="1"/>
        <v>0</v>
      </c>
      <c r="G72" s="8" t="str">
        <f t="shared" si="7"/>
        <v/>
      </c>
      <c r="H72" s="8">
        <f t="shared" si="8"/>
        <v>0</v>
      </c>
      <c r="I72" s="8" t="str">
        <f t="shared" si="9"/>
        <v/>
      </c>
      <c r="K72" s="8">
        <f t="shared" si="10"/>
        <v>0</v>
      </c>
      <c r="L72" s="8">
        <f t="shared" si="11"/>
        <v>0</v>
      </c>
      <c r="M72" s="8">
        <f t="shared" si="12"/>
        <v>0</v>
      </c>
      <c r="O72" s="8">
        <f t="shared" si="14"/>
        <v>0</v>
      </c>
      <c r="P72" s="8">
        <f t="shared" si="5"/>
        <v>0</v>
      </c>
      <c r="Q72" s="8">
        <f t="shared" si="6"/>
        <v>0</v>
      </c>
    </row>
    <row r="73" spans="2:17" x14ac:dyDescent="0.3">
      <c r="B73" s="25"/>
      <c r="C73" s="26"/>
      <c r="D73" s="8">
        <f t="shared" si="13"/>
        <v>0</v>
      </c>
      <c r="E73" s="6"/>
      <c r="F73" s="8">
        <f t="shared" si="1"/>
        <v>0</v>
      </c>
      <c r="G73" s="8" t="str">
        <f t="shared" si="7"/>
        <v/>
      </c>
      <c r="H73" s="8">
        <f t="shared" si="8"/>
        <v>0</v>
      </c>
      <c r="I73" s="8" t="str">
        <f t="shared" si="9"/>
        <v/>
      </c>
      <c r="K73" s="8">
        <f t="shared" si="10"/>
        <v>0</v>
      </c>
      <c r="L73" s="8">
        <f t="shared" si="11"/>
        <v>0</v>
      </c>
      <c r="M73" s="8">
        <f t="shared" si="12"/>
        <v>0</v>
      </c>
      <c r="O73" s="8">
        <f t="shared" si="14"/>
        <v>0</v>
      </c>
      <c r="P73" s="8">
        <f t="shared" si="5"/>
        <v>0</v>
      </c>
      <c r="Q73" s="8">
        <f t="shared" si="6"/>
        <v>0</v>
      </c>
    </row>
    <row r="74" spans="2:17" x14ac:dyDescent="0.3">
      <c r="B74" s="25"/>
      <c r="C74" s="26"/>
      <c r="D74" s="8">
        <f t="shared" si="13"/>
        <v>0</v>
      </c>
      <c r="E74" s="6"/>
      <c r="F74" s="8">
        <f t="shared" si="1"/>
        <v>0</v>
      </c>
      <c r="G74" s="8" t="str">
        <f t="shared" si="7"/>
        <v/>
      </c>
      <c r="H74" s="8">
        <f t="shared" si="8"/>
        <v>0</v>
      </c>
      <c r="I74" s="8" t="str">
        <f t="shared" si="9"/>
        <v/>
      </c>
      <c r="K74" s="8">
        <f t="shared" si="10"/>
        <v>0</v>
      </c>
      <c r="L74" s="8">
        <f t="shared" si="11"/>
        <v>0</v>
      </c>
      <c r="M74" s="8">
        <f t="shared" si="12"/>
        <v>0</v>
      </c>
      <c r="O74" s="8">
        <f t="shared" si="14"/>
        <v>0</v>
      </c>
      <c r="P74" s="8">
        <f t="shared" si="5"/>
        <v>0</v>
      </c>
      <c r="Q74" s="8">
        <f t="shared" si="6"/>
        <v>0</v>
      </c>
    </row>
    <row r="75" spans="2:17" x14ac:dyDescent="0.3">
      <c r="B75" s="25"/>
      <c r="C75" s="26"/>
      <c r="D75" s="8">
        <f t="shared" si="13"/>
        <v>0</v>
      </c>
      <c r="E75" s="6"/>
      <c r="F75" s="8">
        <f t="shared" si="1"/>
        <v>0</v>
      </c>
      <c r="G75" s="8" t="str">
        <f t="shared" si="7"/>
        <v/>
      </c>
      <c r="H75" s="8">
        <f t="shared" si="8"/>
        <v>0</v>
      </c>
      <c r="I75" s="8" t="str">
        <f t="shared" si="9"/>
        <v/>
      </c>
      <c r="K75" s="8">
        <f t="shared" si="10"/>
        <v>0</v>
      </c>
      <c r="L75" s="8">
        <f t="shared" si="11"/>
        <v>0</v>
      </c>
      <c r="M75" s="8">
        <f t="shared" si="12"/>
        <v>0</v>
      </c>
      <c r="O75" s="8">
        <f t="shared" si="14"/>
        <v>0</v>
      </c>
      <c r="P75" s="8">
        <f t="shared" si="5"/>
        <v>0</v>
      </c>
      <c r="Q75" s="8">
        <f t="shared" si="6"/>
        <v>0</v>
      </c>
    </row>
    <row r="76" spans="2:17" x14ac:dyDescent="0.3">
      <c r="B76" s="25"/>
      <c r="C76" s="26"/>
      <c r="D76" s="8">
        <f t="shared" si="13"/>
        <v>0</v>
      </c>
      <c r="E76" s="6"/>
      <c r="F76" s="8">
        <f t="shared" si="1"/>
        <v>0</v>
      </c>
      <c r="G76" s="8" t="str">
        <f t="shared" si="7"/>
        <v/>
      </c>
      <c r="H76" s="8">
        <f t="shared" si="8"/>
        <v>0</v>
      </c>
      <c r="I76" s="8" t="str">
        <f t="shared" si="9"/>
        <v/>
      </c>
      <c r="K76" s="8">
        <f t="shared" si="10"/>
        <v>0</v>
      </c>
      <c r="L76" s="8">
        <f t="shared" si="11"/>
        <v>0</v>
      </c>
      <c r="M76" s="8">
        <f t="shared" si="12"/>
        <v>0</v>
      </c>
      <c r="O76" s="8">
        <f t="shared" si="14"/>
        <v>0</v>
      </c>
      <c r="P76" s="8">
        <f t="shared" si="5"/>
        <v>0</v>
      </c>
      <c r="Q76" s="8">
        <f t="shared" si="6"/>
        <v>0</v>
      </c>
    </row>
    <row r="77" spans="2:17" x14ac:dyDescent="0.3">
      <c r="B77" s="25"/>
      <c r="C77" s="26"/>
      <c r="D77" s="8">
        <f t="shared" si="13"/>
        <v>0</v>
      </c>
      <c r="E77" s="6"/>
      <c r="F77" s="8">
        <f t="shared" si="1"/>
        <v>0</v>
      </c>
      <c r="G77" s="8" t="str">
        <f t="shared" si="7"/>
        <v/>
      </c>
      <c r="H77" s="8">
        <f t="shared" si="8"/>
        <v>0</v>
      </c>
      <c r="I77" s="8" t="str">
        <f t="shared" si="9"/>
        <v/>
      </c>
      <c r="K77" s="8">
        <f t="shared" si="10"/>
        <v>0</v>
      </c>
      <c r="L77" s="8">
        <f t="shared" si="11"/>
        <v>0</v>
      </c>
      <c r="M77" s="8">
        <f t="shared" si="12"/>
        <v>0</v>
      </c>
      <c r="O77" s="8">
        <f t="shared" si="14"/>
        <v>0</v>
      </c>
      <c r="P77" s="8">
        <f t="shared" si="5"/>
        <v>0</v>
      </c>
      <c r="Q77" s="8">
        <f t="shared" si="6"/>
        <v>0</v>
      </c>
    </row>
    <row r="78" spans="2:17" x14ac:dyDescent="0.3">
      <c r="B78" s="25"/>
      <c r="C78" s="26"/>
      <c r="D78" s="8">
        <f t="shared" si="13"/>
        <v>0</v>
      </c>
      <c r="E78" s="6"/>
      <c r="F78" s="8">
        <f t="shared" si="1"/>
        <v>0</v>
      </c>
      <c r="G78" s="8" t="str">
        <f t="shared" si="7"/>
        <v/>
      </c>
      <c r="H78" s="8">
        <f t="shared" si="8"/>
        <v>0</v>
      </c>
      <c r="I78" s="8" t="str">
        <f t="shared" si="9"/>
        <v/>
      </c>
      <c r="K78" s="8">
        <f t="shared" si="10"/>
        <v>0</v>
      </c>
      <c r="L78" s="8">
        <f t="shared" si="11"/>
        <v>0</v>
      </c>
      <c r="M78" s="8">
        <f t="shared" si="12"/>
        <v>0</v>
      </c>
      <c r="O78" s="8">
        <f t="shared" si="14"/>
        <v>0</v>
      </c>
      <c r="P78" s="8">
        <f t="shared" si="5"/>
        <v>0</v>
      </c>
      <c r="Q78" s="8">
        <f t="shared" si="6"/>
        <v>0</v>
      </c>
    </row>
    <row r="79" spans="2:17" x14ac:dyDescent="0.3">
      <c r="B79" s="25"/>
      <c r="C79" s="26"/>
      <c r="D79" s="8">
        <f t="shared" si="13"/>
        <v>0</v>
      </c>
      <c r="E79" s="6"/>
      <c r="F79" s="8">
        <f t="shared" si="1"/>
        <v>0</v>
      </c>
      <c r="G79" s="8" t="str">
        <f t="shared" si="7"/>
        <v/>
      </c>
      <c r="H79" s="8">
        <f t="shared" si="8"/>
        <v>0</v>
      </c>
      <c r="I79" s="8" t="str">
        <f t="shared" si="9"/>
        <v/>
      </c>
      <c r="K79" s="8">
        <f t="shared" si="10"/>
        <v>0</v>
      </c>
      <c r="L79" s="8">
        <f t="shared" si="11"/>
        <v>0</v>
      </c>
      <c r="M79" s="8">
        <f t="shared" si="12"/>
        <v>0</v>
      </c>
      <c r="O79" s="8">
        <f t="shared" si="14"/>
        <v>0</v>
      </c>
      <c r="P79" s="8">
        <f t="shared" si="5"/>
        <v>0</v>
      </c>
      <c r="Q79" s="8">
        <f t="shared" si="6"/>
        <v>0</v>
      </c>
    </row>
    <row r="80" spans="2:17" x14ac:dyDescent="0.3">
      <c r="B80" s="25"/>
      <c r="C80" s="26"/>
      <c r="D80" s="8">
        <f t="shared" si="13"/>
        <v>0</v>
      </c>
      <c r="E80" s="6"/>
      <c r="F80" s="8">
        <f t="shared" si="1"/>
        <v>0</v>
      </c>
      <c r="G80" s="8" t="str">
        <f t="shared" si="7"/>
        <v/>
      </c>
      <c r="H80" s="8">
        <f t="shared" si="8"/>
        <v>0</v>
      </c>
      <c r="I80" s="8" t="str">
        <f t="shared" si="9"/>
        <v/>
      </c>
      <c r="K80" s="8">
        <f t="shared" si="2"/>
        <v>0</v>
      </c>
      <c r="L80" s="8">
        <f t="shared" si="3"/>
        <v>0</v>
      </c>
      <c r="M80" s="8">
        <f>K80-L80</f>
        <v>0</v>
      </c>
      <c r="O80" s="8">
        <f t="shared" si="14"/>
        <v>0</v>
      </c>
      <c r="P80" s="8">
        <f t="shared" si="5"/>
        <v>0</v>
      </c>
      <c r="Q80" s="8">
        <f t="shared" si="6"/>
        <v>0</v>
      </c>
    </row>
    <row r="81" spans="2:17" x14ac:dyDescent="0.3">
      <c r="B81" s="25"/>
      <c r="C81" s="26"/>
      <c r="D81" s="8">
        <f t="shared" si="13"/>
        <v>0</v>
      </c>
      <c r="E81" s="6"/>
      <c r="F81" s="8">
        <f t="shared" si="1"/>
        <v>0</v>
      </c>
      <c r="G81" s="8" t="str">
        <f t="shared" si="7"/>
        <v/>
      </c>
      <c r="H81" s="8">
        <f t="shared" si="8"/>
        <v>0</v>
      </c>
      <c r="I81" s="8" t="str">
        <f t="shared" si="9"/>
        <v/>
      </c>
      <c r="K81" s="8">
        <f t="shared" si="2"/>
        <v>0</v>
      </c>
      <c r="L81" s="8">
        <f t="shared" si="3"/>
        <v>0</v>
      </c>
      <c r="M81" s="8">
        <f t="shared" ref="M81:M95" si="15">K81-L81</f>
        <v>0</v>
      </c>
      <c r="O81" s="8">
        <f t="shared" si="14"/>
        <v>0</v>
      </c>
      <c r="P81" s="8">
        <f t="shared" si="5"/>
        <v>0</v>
      </c>
      <c r="Q81" s="8">
        <f t="shared" si="6"/>
        <v>0</v>
      </c>
    </row>
    <row r="82" spans="2:17" x14ac:dyDescent="0.3">
      <c r="B82" s="25"/>
      <c r="C82" s="26"/>
      <c r="D82" s="8">
        <f t="shared" si="13"/>
        <v>0</v>
      </c>
      <c r="E82" s="6"/>
      <c r="F82" s="8">
        <f t="shared" si="1"/>
        <v>0</v>
      </c>
      <c r="G82" s="8" t="str">
        <f t="shared" si="7"/>
        <v/>
      </c>
      <c r="H82" s="8">
        <f t="shared" si="8"/>
        <v>0</v>
      </c>
      <c r="I82" s="8" t="str">
        <f t="shared" si="9"/>
        <v/>
      </c>
      <c r="K82" s="8">
        <f t="shared" si="2"/>
        <v>0</v>
      </c>
      <c r="L82" s="8">
        <f t="shared" si="3"/>
        <v>0</v>
      </c>
      <c r="M82" s="8">
        <f t="shared" si="15"/>
        <v>0</v>
      </c>
      <c r="O82" s="8">
        <f t="shared" si="14"/>
        <v>0</v>
      </c>
      <c r="P82" s="8">
        <f t="shared" si="5"/>
        <v>0</v>
      </c>
      <c r="Q82" s="8">
        <f t="shared" si="6"/>
        <v>0</v>
      </c>
    </row>
    <row r="83" spans="2:17" x14ac:dyDescent="0.3">
      <c r="B83" s="25"/>
      <c r="C83" s="26"/>
      <c r="D83" s="8">
        <f t="shared" si="13"/>
        <v>0</v>
      </c>
      <c r="E83" s="6"/>
      <c r="F83" s="8">
        <f t="shared" si="1"/>
        <v>0</v>
      </c>
      <c r="G83" s="8" t="str">
        <f t="shared" si="7"/>
        <v/>
      </c>
      <c r="H83" s="8">
        <f t="shared" si="8"/>
        <v>0</v>
      </c>
      <c r="I83" s="8" t="str">
        <f t="shared" si="9"/>
        <v/>
      </c>
      <c r="K83" s="8">
        <f t="shared" si="2"/>
        <v>0</v>
      </c>
      <c r="L83" s="8">
        <f t="shared" si="3"/>
        <v>0</v>
      </c>
      <c r="M83" s="8">
        <f t="shared" si="15"/>
        <v>0</v>
      </c>
      <c r="O83" s="8">
        <f t="shared" si="14"/>
        <v>0</v>
      </c>
      <c r="P83" s="8">
        <f t="shared" si="5"/>
        <v>0</v>
      </c>
      <c r="Q83" s="8">
        <f t="shared" si="6"/>
        <v>0</v>
      </c>
    </row>
    <row r="84" spans="2:17" x14ac:dyDescent="0.3">
      <c r="B84" s="25"/>
      <c r="C84" s="26"/>
      <c r="D84" s="8">
        <f t="shared" si="13"/>
        <v>0</v>
      </c>
      <c r="E84" s="6"/>
      <c r="F84" s="8">
        <f t="shared" si="1"/>
        <v>0</v>
      </c>
      <c r="G84" s="8" t="str">
        <f t="shared" si="7"/>
        <v/>
      </c>
      <c r="H84" s="8">
        <f t="shared" si="8"/>
        <v>0</v>
      </c>
      <c r="I84" s="8" t="str">
        <f t="shared" si="9"/>
        <v/>
      </c>
      <c r="K84" s="8">
        <f t="shared" si="2"/>
        <v>0</v>
      </c>
      <c r="L84" s="8">
        <f t="shared" si="3"/>
        <v>0</v>
      </c>
      <c r="M84" s="8">
        <f t="shared" si="15"/>
        <v>0</v>
      </c>
      <c r="O84" s="8">
        <f t="shared" si="14"/>
        <v>0</v>
      </c>
      <c r="P84" s="8">
        <f t="shared" si="5"/>
        <v>0</v>
      </c>
      <c r="Q84" s="8">
        <f t="shared" si="6"/>
        <v>0</v>
      </c>
    </row>
    <row r="85" spans="2:17" x14ac:dyDescent="0.3">
      <c r="B85" s="25"/>
      <c r="C85" s="26"/>
      <c r="D85" s="8">
        <f t="shared" si="13"/>
        <v>0</v>
      </c>
      <c r="E85" s="6"/>
      <c r="F85" s="8">
        <f t="shared" si="1"/>
        <v>0</v>
      </c>
      <c r="G85" s="8" t="str">
        <f t="shared" si="7"/>
        <v/>
      </c>
      <c r="H85" s="8">
        <f t="shared" si="8"/>
        <v>0</v>
      </c>
      <c r="I85" s="8" t="str">
        <f t="shared" si="9"/>
        <v/>
      </c>
      <c r="K85" s="8">
        <f t="shared" si="2"/>
        <v>0</v>
      </c>
      <c r="L85" s="8">
        <f t="shared" si="3"/>
        <v>0</v>
      </c>
      <c r="M85" s="8">
        <f t="shared" si="15"/>
        <v>0</v>
      </c>
      <c r="O85" s="8">
        <f t="shared" si="14"/>
        <v>0</v>
      </c>
      <c r="P85" s="8">
        <f t="shared" si="5"/>
        <v>0</v>
      </c>
      <c r="Q85" s="8">
        <f t="shared" si="6"/>
        <v>0</v>
      </c>
    </row>
    <row r="86" spans="2:17" x14ac:dyDescent="0.3">
      <c r="B86" s="25"/>
      <c r="C86" s="26"/>
      <c r="D86" s="8">
        <f t="shared" si="13"/>
        <v>0</v>
      </c>
      <c r="E86" s="6"/>
      <c r="F86" s="8">
        <f t="shared" si="1"/>
        <v>0</v>
      </c>
      <c r="G86" s="8" t="str">
        <f t="shared" si="7"/>
        <v/>
      </c>
      <c r="H86" s="8">
        <f t="shared" si="8"/>
        <v>0</v>
      </c>
      <c r="I86" s="8" t="str">
        <f t="shared" si="9"/>
        <v/>
      </c>
      <c r="K86" s="8">
        <f t="shared" si="2"/>
        <v>0</v>
      </c>
      <c r="L86" s="8">
        <f t="shared" si="3"/>
        <v>0</v>
      </c>
      <c r="M86" s="8">
        <f t="shared" si="15"/>
        <v>0</v>
      </c>
      <c r="O86" s="8">
        <f t="shared" si="14"/>
        <v>0</v>
      </c>
      <c r="P86" s="8">
        <f t="shared" si="5"/>
        <v>0</v>
      </c>
      <c r="Q86" s="8">
        <f t="shared" si="6"/>
        <v>0</v>
      </c>
    </row>
    <row r="87" spans="2:17" x14ac:dyDescent="0.3">
      <c r="B87" s="25"/>
      <c r="C87" s="26"/>
      <c r="D87" s="8">
        <f t="shared" ref="D87:D111" si="16">(C87)*$C$10</f>
        <v>0</v>
      </c>
      <c r="E87" s="6"/>
      <c r="F87" s="8">
        <f t="shared" si="1"/>
        <v>0</v>
      </c>
      <c r="G87" s="8" t="str">
        <f t="shared" si="7"/>
        <v/>
      </c>
      <c r="H87" s="8">
        <f t="shared" si="8"/>
        <v>0</v>
      </c>
      <c r="I87" s="8" t="str">
        <f t="shared" si="9"/>
        <v/>
      </c>
      <c r="K87" s="8">
        <f t="shared" si="2"/>
        <v>0</v>
      </c>
      <c r="L87" s="8">
        <f t="shared" si="3"/>
        <v>0</v>
      </c>
      <c r="M87" s="8">
        <f t="shared" si="15"/>
        <v>0</v>
      </c>
      <c r="O87" s="8">
        <f t="shared" ref="O87:O112" si="17">$L87*ROUNDUP((($O$14*$C$15*$O$15)/$O$13)/$O$16,0)</f>
        <v>0</v>
      </c>
      <c r="P87" s="8">
        <f t="shared" si="5"/>
        <v>0</v>
      </c>
      <c r="Q87" s="8">
        <f t="shared" si="6"/>
        <v>0</v>
      </c>
    </row>
    <row r="88" spans="2:17" x14ac:dyDescent="0.3">
      <c r="B88" s="25"/>
      <c r="C88" s="26"/>
      <c r="D88" s="8">
        <f t="shared" si="16"/>
        <v>0</v>
      </c>
      <c r="E88" s="6"/>
      <c r="F88" s="8">
        <f t="shared" ref="F88:F112" si="18">D88</f>
        <v>0</v>
      </c>
      <c r="G88" s="8" t="str">
        <f t="shared" ref="G88:G112" si="19">IFERROR(ROUNDUP((F88/$H$12),0),"")</f>
        <v/>
      </c>
      <c r="H88" s="8">
        <f t="shared" ref="H88:H112" si="20">D88</f>
        <v>0</v>
      </c>
      <c r="I88" s="8" t="str">
        <f t="shared" ref="I88:I112" si="21">IFERROR(ROUNDUP((H88/$H$11),0),"")</f>
        <v/>
      </c>
      <c r="K88" s="8">
        <f t="shared" si="2"/>
        <v>0</v>
      </c>
      <c r="L88" s="8">
        <f t="shared" si="3"/>
        <v>0</v>
      </c>
      <c r="M88" s="8">
        <f t="shared" si="15"/>
        <v>0</v>
      </c>
      <c r="O88" s="8">
        <f t="shared" si="17"/>
        <v>0</v>
      </c>
      <c r="P88" s="8">
        <f t="shared" ref="P88:P112" si="22">$L88*(ROUNDUP(($P$14*$C$15)/$P$17,0)*$P$15)</f>
        <v>0</v>
      </c>
      <c r="Q88" s="8">
        <f t="shared" ref="Q88:Q112" si="23">($L88*ROUNDUP((($R$14*$R$15)/$R$13)/$R$16,0))+($L88*ROUNDUP((($S$14*$S$15)/$S$13)/$S$16,0))+($L88*ROUNDUP((($Q$14*$Q$15)/$Q$13)/$Q$16,0))+
($M88*ROUNDUP((($U$14*$U$15)/$U$13)/$U$16,0))+($M88*ROUNDUP((($V$14*$V$15)/$V$13)/$V$16,0))+($M88*ROUNDUP((($T$14*$T$15)/$T$13)/$T$16,0))</f>
        <v>0</v>
      </c>
    </row>
    <row r="89" spans="2:17" x14ac:dyDescent="0.3">
      <c r="B89" s="25"/>
      <c r="C89" s="26"/>
      <c r="D89" s="8">
        <f t="shared" si="16"/>
        <v>0</v>
      </c>
      <c r="E89" s="6"/>
      <c r="F89" s="8">
        <f t="shared" si="18"/>
        <v>0</v>
      </c>
      <c r="G89" s="8" t="str">
        <f t="shared" si="19"/>
        <v/>
      </c>
      <c r="H89" s="8">
        <f t="shared" si="20"/>
        <v>0</v>
      </c>
      <c r="I89" s="8" t="str">
        <f t="shared" si="21"/>
        <v/>
      </c>
      <c r="K89" s="8">
        <f t="shared" si="2"/>
        <v>0</v>
      </c>
      <c r="L89" s="8">
        <f t="shared" si="3"/>
        <v>0</v>
      </c>
      <c r="M89" s="8">
        <f t="shared" si="15"/>
        <v>0</v>
      </c>
      <c r="O89" s="8">
        <f t="shared" si="17"/>
        <v>0</v>
      </c>
      <c r="P89" s="8">
        <f t="shared" si="22"/>
        <v>0</v>
      </c>
      <c r="Q89" s="8">
        <f t="shared" si="23"/>
        <v>0</v>
      </c>
    </row>
    <row r="90" spans="2:17" x14ac:dyDescent="0.3">
      <c r="B90" s="25"/>
      <c r="C90" s="26"/>
      <c r="D90" s="8">
        <f t="shared" si="16"/>
        <v>0</v>
      </c>
      <c r="E90" s="6"/>
      <c r="F90" s="8">
        <f t="shared" si="18"/>
        <v>0</v>
      </c>
      <c r="G90" s="8" t="str">
        <f t="shared" si="19"/>
        <v/>
      </c>
      <c r="H90" s="8">
        <f t="shared" si="20"/>
        <v>0</v>
      </c>
      <c r="I90" s="8" t="str">
        <f t="shared" si="21"/>
        <v/>
      </c>
      <c r="K90" s="8">
        <f t="shared" si="2"/>
        <v>0</v>
      </c>
      <c r="L90" s="8">
        <f t="shared" si="3"/>
        <v>0</v>
      </c>
      <c r="M90" s="8">
        <f t="shared" si="15"/>
        <v>0</v>
      </c>
      <c r="O90" s="8">
        <f t="shared" si="17"/>
        <v>0</v>
      </c>
      <c r="P90" s="8">
        <f t="shared" si="22"/>
        <v>0</v>
      </c>
      <c r="Q90" s="8">
        <f t="shared" si="23"/>
        <v>0</v>
      </c>
    </row>
    <row r="91" spans="2:17" x14ac:dyDescent="0.3">
      <c r="B91" s="25"/>
      <c r="C91" s="26"/>
      <c r="D91" s="8">
        <f t="shared" si="16"/>
        <v>0</v>
      </c>
      <c r="E91" s="6"/>
      <c r="F91" s="8">
        <f t="shared" si="18"/>
        <v>0</v>
      </c>
      <c r="G91" s="8" t="str">
        <f t="shared" si="19"/>
        <v/>
      </c>
      <c r="H91" s="8">
        <f t="shared" si="20"/>
        <v>0</v>
      </c>
      <c r="I91" s="8" t="str">
        <f t="shared" si="21"/>
        <v/>
      </c>
      <c r="K91" s="8">
        <f t="shared" si="2"/>
        <v>0</v>
      </c>
      <c r="L91" s="8">
        <f t="shared" si="3"/>
        <v>0</v>
      </c>
      <c r="M91" s="8">
        <f t="shared" si="15"/>
        <v>0</v>
      </c>
      <c r="O91" s="8">
        <f t="shared" si="17"/>
        <v>0</v>
      </c>
      <c r="P91" s="8">
        <f t="shared" si="22"/>
        <v>0</v>
      </c>
      <c r="Q91" s="8">
        <f t="shared" si="23"/>
        <v>0</v>
      </c>
    </row>
    <row r="92" spans="2:17" x14ac:dyDescent="0.3">
      <c r="B92" s="25"/>
      <c r="C92" s="26"/>
      <c r="D92" s="8">
        <f t="shared" si="16"/>
        <v>0</v>
      </c>
      <c r="E92" s="6"/>
      <c r="F92" s="8">
        <f t="shared" si="18"/>
        <v>0</v>
      </c>
      <c r="G92" s="8" t="str">
        <f t="shared" si="19"/>
        <v/>
      </c>
      <c r="H92" s="8">
        <f t="shared" si="20"/>
        <v>0</v>
      </c>
      <c r="I92" s="8" t="str">
        <f t="shared" si="21"/>
        <v/>
      </c>
      <c r="K92" s="8">
        <f t="shared" si="2"/>
        <v>0</v>
      </c>
      <c r="L92" s="8">
        <f t="shared" si="3"/>
        <v>0</v>
      </c>
      <c r="M92" s="8">
        <f t="shared" si="15"/>
        <v>0</v>
      </c>
      <c r="O92" s="8">
        <f t="shared" si="17"/>
        <v>0</v>
      </c>
      <c r="P92" s="8">
        <f t="shared" si="22"/>
        <v>0</v>
      </c>
      <c r="Q92" s="8">
        <f t="shared" si="23"/>
        <v>0</v>
      </c>
    </row>
    <row r="93" spans="2:17" x14ac:dyDescent="0.3">
      <c r="B93" s="25"/>
      <c r="C93" s="26"/>
      <c r="D93" s="8">
        <f t="shared" si="16"/>
        <v>0</v>
      </c>
      <c r="E93" s="6"/>
      <c r="F93" s="8">
        <f t="shared" si="18"/>
        <v>0</v>
      </c>
      <c r="G93" s="8" t="str">
        <f t="shared" si="19"/>
        <v/>
      </c>
      <c r="H93" s="8">
        <f t="shared" si="20"/>
        <v>0</v>
      </c>
      <c r="I93" s="8" t="str">
        <f t="shared" si="21"/>
        <v/>
      </c>
      <c r="K93" s="8">
        <f t="shared" si="2"/>
        <v>0</v>
      </c>
      <c r="L93" s="8">
        <f t="shared" si="3"/>
        <v>0</v>
      </c>
      <c r="M93" s="8">
        <f t="shared" si="15"/>
        <v>0</v>
      </c>
      <c r="O93" s="8">
        <f t="shared" si="17"/>
        <v>0</v>
      </c>
      <c r="P93" s="8">
        <f t="shared" si="22"/>
        <v>0</v>
      </c>
      <c r="Q93" s="8">
        <f t="shared" si="23"/>
        <v>0</v>
      </c>
    </row>
    <row r="94" spans="2:17" x14ac:dyDescent="0.3">
      <c r="B94" s="25"/>
      <c r="C94" s="26"/>
      <c r="D94" s="8">
        <f t="shared" si="16"/>
        <v>0</v>
      </c>
      <c r="E94" s="6"/>
      <c r="F94" s="8">
        <f t="shared" si="18"/>
        <v>0</v>
      </c>
      <c r="G94" s="8" t="str">
        <f t="shared" si="19"/>
        <v/>
      </c>
      <c r="H94" s="8">
        <f t="shared" si="20"/>
        <v>0</v>
      </c>
      <c r="I94" s="8" t="str">
        <f t="shared" si="21"/>
        <v/>
      </c>
      <c r="K94" s="8">
        <f t="shared" si="2"/>
        <v>0</v>
      </c>
      <c r="L94" s="8">
        <f t="shared" si="3"/>
        <v>0</v>
      </c>
      <c r="M94" s="8">
        <f t="shared" si="15"/>
        <v>0</v>
      </c>
      <c r="O94" s="8">
        <f t="shared" si="17"/>
        <v>0</v>
      </c>
      <c r="P94" s="8">
        <f t="shared" si="22"/>
        <v>0</v>
      </c>
      <c r="Q94" s="8">
        <f t="shared" si="23"/>
        <v>0</v>
      </c>
    </row>
    <row r="95" spans="2:17" x14ac:dyDescent="0.3">
      <c r="B95" s="25"/>
      <c r="C95" s="26"/>
      <c r="D95" s="8">
        <f t="shared" si="16"/>
        <v>0</v>
      </c>
      <c r="E95" s="6"/>
      <c r="F95" s="8">
        <f t="shared" si="18"/>
        <v>0</v>
      </c>
      <c r="G95" s="8" t="str">
        <f t="shared" si="19"/>
        <v/>
      </c>
      <c r="H95" s="8">
        <f t="shared" si="20"/>
        <v>0</v>
      </c>
      <c r="I95" s="8" t="str">
        <f t="shared" si="21"/>
        <v/>
      </c>
      <c r="K95" s="8">
        <f t="shared" si="2"/>
        <v>0</v>
      </c>
      <c r="L95" s="8">
        <f t="shared" si="3"/>
        <v>0</v>
      </c>
      <c r="M95" s="8">
        <f t="shared" si="15"/>
        <v>0</v>
      </c>
      <c r="O95" s="8">
        <f t="shared" si="17"/>
        <v>0</v>
      </c>
      <c r="P95" s="8">
        <f t="shared" si="22"/>
        <v>0</v>
      </c>
      <c r="Q95" s="8">
        <f t="shared" si="23"/>
        <v>0</v>
      </c>
    </row>
    <row r="96" spans="2:17" x14ac:dyDescent="0.3">
      <c r="B96" s="25"/>
      <c r="C96" s="26"/>
      <c r="D96" s="8">
        <f t="shared" si="16"/>
        <v>0</v>
      </c>
      <c r="E96" s="6"/>
      <c r="F96" s="8">
        <f t="shared" si="18"/>
        <v>0</v>
      </c>
      <c r="G96" s="8" t="str">
        <f t="shared" si="19"/>
        <v/>
      </c>
      <c r="H96" s="8">
        <f t="shared" si="20"/>
        <v>0</v>
      </c>
      <c r="I96" s="8" t="str">
        <f t="shared" si="21"/>
        <v/>
      </c>
      <c r="K96" s="8">
        <f t="shared" si="2"/>
        <v>0</v>
      </c>
      <c r="L96" s="8">
        <f t="shared" si="3"/>
        <v>0</v>
      </c>
      <c r="M96" s="8">
        <f t="shared" ref="M96:M111" si="24">K96-L96</f>
        <v>0</v>
      </c>
      <c r="O96" s="8">
        <f t="shared" si="17"/>
        <v>0</v>
      </c>
      <c r="P96" s="8">
        <f t="shared" si="22"/>
        <v>0</v>
      </c>
      <c r="Q96" s="8">
        <f t="shared" si="23"/>
        <v>0</v>
      </c>
    </row>
    <row r="97" spans="2:17" x14ac:dyDescent="0.3">
      <c r="B97" s="25"/>
      <c r="C97" s="26"/>
      <c r="D97" s="8">
        <f t="shared" si="16"/>
        <v>0</v>
      </c>
      <c r="E97" s="6"/>
      <c r="F97" s="8">
        <f t="shared" si="18"/>
        <v>0</v>
      </c>
      <c r="G97" s="8" t="str">
        <f t="shared" si="19"/>
        <v/>
      </c>
      <c r="H97" s="8">
        <f t="shared" si="20"/>
        <v>0</v>
      </c>
      <c r="I97" s="8" t="str">
        <f t="shared" si="21"/>
        <v/>
      </c>
      <c r="K97" s="8">
        <f t="shared" si="2"/>
        <v>0</v>
      </c>
      <c r="L97" s="8">
        <f t="shared" si="3"/>
        <v>0</v>
      </c>
      <c r="M97" s="8">
        <f t="shared" si="24"/>
        <v>0</v>
      </c>
      <c r="O97" s="8">
        <f t="shared" si="17"/>
        <v>0</v>
      </c>
      <c r="P97" s="8">
        <f t="shared" si="22"/>
        <v>0</v>
      </c>
      <c r="Q97" s="8">
        <f t="shared" si="23"/>
        <v>0</v>
      </c>
    </row>
    <row r="98" spans="2:17" x14ac:dyDescent="0.3">
      <c r="B98" s="25"/>
      <c r="C98" s="26"/>
      <c r="D98" s="8">
        <f t="shared" si="16"/>
        <v>0</v>
      </c>
      <c r="E98" s="6"/>
      <c r="F98" s="8">
        <f t="shared" si="18"/>
        <v>0</v>
      </c>
      <c r="G98" s="8" t="str">
        <f t="shared" si="19"/>
        <v/>
      </c>
      <c r="H98" s="8">
        <f t="shared" si="20"/>
        <v>0</v>
      </c>
      <c r="I98" s="8" t="str">
        <f t="shared" si="21"/>
        <v/>
      </c>
      <c r="K98" s="8">
        <f t="shared" si="2"/>
        <v>0</v>
      </c>
      <c r="L98" s="8">
        <f t="shared" si="3"/>
        <v>0</v>
      </c>
      <c r="M98" s="8">
        <f t="shared" si="24"/>
        <v>0</v>
      </c>
      <c r="O98" s="8">
        <f t="shared" si="17"/>
        <v>0</v>
      </c>
      <c r="P98" s="8">
        <f t="shared" si="22"/>
        <v>0</v>
      </c>
      <c r="Q98" s="8">
        <f t="shared" si="23"/>
        <v>0</v>
      </c>
    </row>
    <row r="99" spans="2:17" x14ac:dyDescent="0.3">
      <c r="B99" s="25"/>
      <c r="C99" s="26"/>
      <c r="D99" s="8">
        <f t="shared" si="16"/>
        <v>0</v>
      </c>
      <c r="E99" s="6"/>
      <c r="F99" s="8">
        <f t="shared" si="18"/>
        <v>0</v>
      </c>
      <c r="G99" s="8" t="str">
        <f t="shared" si="19"/>
        <v/>
      </c>
      <c r="H99" s="8">
        <f t="shared" si="20"/>
        <v>0</v>
      </c>
      <c r="I99" s="8" t="str">
        <f t="shared" si="21"/>
        <v/>
      </c>
      <c r="K99" s="8">
        <f t="shared" si="2"/>
        <v>0</v>
      </c>
      <c r="L99" s="8">
        <f t="shared" si="3"/>
        <v>0</v>
      </c>
      <c r="M99" s="8">
        <f t="shared" si="24"/>
        <v>0</v>
      </c>
      <c r="O99" s="8">
        <f t="shared" si="17"/>
        <v>0</v>
      </c>
      <c r="P99" s="8">
        <f t="shared" si="22"/>
        <v>0</v>
      </c>
      <c r="Q99" s="8">
        <f t="shared" si="23"/>
        <v>0</v>
      </c>
    </row>
    <row r="100" spans="2:17" x14ac:dyDescent="0.3">
      <c r="B100" s="25"/>
      <c r="C100" s="26"/>
      <c r="D100" s="8">
        <f t="shared" si="16"/>
        <v>0</v>
      </c>
      <c r="E100" s="6"/>
      <c r="F100" s="8">
        <f t="shared" si="18"/>
        <v>0</v>
      </c>
      <c r="G100" s="8" t="str">
        <f t="shared" si="19"/>
        <v/>
      </c>
      <c r="H100" s="8">
        <f t="shared" si="20"/>
        <v>0</v>
      </c>
      <c r="I100" s="8" t="str">
        <f t="shared" si="21"/>
        <v/>
      </c>
      <c r="K100" s="8">
        <f t="shared" si="2"/>
        <v>0</v>
      </c>
      <c r="L100" s="8">
        <f t="shared" si="3"/>
        <v>0</v>
      </c>
      <c r="M100" s="8">
        <f t="shared" si="24"/>
        <v>0</v>
      </c>
      <c r="O100" s="8">
        <f t="shared" si="17"/>
        <v>0</v>
      </c>
      <c r="P100" s="8">
        <f t="shared" si="22"/>
        <v>0</v>
      </c>
      <c r="Q100" s="8">
        <f t="shared" si="23"/>
        <v>0</v>
      </c>
    </row>
    <row r="101" spans="2:17" x14ac:dyDescent="0.3">
      <c r="B101" s="25"/>
      <c r="C101" s="26"/>
      <c r="D101" s="8">
        <f t="shared" si="16"/>
        <v>0</v>
      </c>
      <c r="E101" s="6"/>
      <c r="F101" s="8">
        <f t="shared" si="18"/>
        <v>0</v>
      </c>
      <c r="G101" s="8" t="str">
        <f t="shared" si="19"/>
        <v/>
      </c>
      <c r="H101" s="8">
        <f t="shared" si="20"/>
        <v>0</v>
      </c>
      <c r="I101" s="8" t="str">
        <f t="shared" si="21"/>
        <v/>
      </c>
      <c r="K101" s="8">
        <f t="shared" si="2"/>
        <v>0</v>
      </c>
      <c r="L101" s="8">
        <f t="shared" si="3"/>
        <v>0</v>
      </c>
      <c r="M101" s="8">
        <f t="shared" si="24"/>
        <v>0</v>
      </c>
      <c r="O101" s="8">
        <f t="shared" si="17"/>
        <v>0</v>
      </c>
      <c r="P101" s="8">
        <f t="shared" si="22"/>
        <v>0</v>
      </c>
      <c r="Q101" s="8">
        <f t="shared" si="23"/>
        <v>0</v>
      </c>
    </row>
    <row r="102" spans="2:17" x14ac:dyDescent="0.3">
      <c r="B102" s="25"/>
      <c r="C102" s="26"/>
      <c r="D102" s="8">
        <f t="shared" si="16"/>
        <v>0</v>
      </c>
      <c r="E102" s="6"/>
      <c r="F102" s="8">
        <f t="shared" si="18"/>
        <v>0</v>
      </c>
      <c r="G102" s="8" t="str">
        <f t="shared" si="19"/>
        <v/>
      </c>
      <c r="H102" s="8">
        <f t="shared" si="20"/>
        <v>0</v>
      </c>
      <c r="I102" s="8" t="str">
        <f t="shared" si="21"/>
        <v/>
      </c>
      <c r="K102" s="8">
        <f t="shared" si="2"/>
        <v>0</v>
      </c>
      <c r="L102" s="8">
        <f t="shared" si="3"/>
        <v>0</v>
      </c>
      <c r="M102" s="8">
        <f t="shared" si="24"/>
        <v>0</v>
      </c>
      <c r="O102" s="8">
        <f t="shared" si="17"/>
        <v>0</v>
      </c>
      <c r="P102" s="8">
        <f t="shared" si="22"/>
        <v>0</v>
      </c>
      <c r="Q102" s="8">
        <f t="shared" si="23"/>
        <v>0</v>
      </c>
    </row>
    <row r="103" spans="2:17" x14ac:dyDescent="0.3">
      <c r="B103" s="25"/>
      <c r="C103" s="26"/>
      <c r="D103" s="8">
        <f t="shared" si="16"/>
        <v>0</v>
      </c>
      <c r="E103" s="6"/>
      <c r="F103" s="8">
        <f t="shared" si="18"/>
        <v>0</v>
      </c>
      <c r="G103" s="8" t="str">
        <f t="shared" si="19"/>
        <v/>
      </c>
      <c r="H103" s="8">
        <f t="shared" si="20"/>
        <v>0</v>
      </c>
      <c r="I103" s="8" t="str">
        <f t="shared" si="21"/>
        <v/>
      </c>
      <c r="K103" s="8">
        <f t="shared" si="2"/>
        <v>0</v>
      </c>
      <c r="L103" s="8">
        <f t="shared" si="3"/>
        <v>0</v>
      </c>
      <c r="M103" s="8">
        <f t="shared" si="24"/>
        <v>0</v>
      </c>
      <c r="O103" s="8">
        <f t="shared" si="17"/>
        <v>0</v>
      </c>
      <c r="P103" s="8">
        <f t="shared" si="22"/>
        <v>0</v>
      </c>
      <c r="Q103" s="8">
        <f t="shared" si="23"/>
        <v>0</v>
      </c>
    </row>
    <row r="104" spans="2:17" x14ac:dyDescent="0.3">
      <c r="B104" s="25"/>
      <c r="C104" s="26"/>
      <c r="D104" s="8">
        <f t="shared" si="16"/>
        <v>0</v>
      </c>
      <c r="E104" s="6"/>
      <c r="F104" s="8">
        <f t="shared" si="18"/>
        <v>0</v>
      </c>
      <c r="G104" s="8" t="str">
        <f t="shared" si="19"/>
        <v/>
      </c>
      <c r="H104" s="8">
        <f t="shared" si="20"/>
        <v>0</v>
      </c>
      <c r="I104" s="8" t="str">
        <f t="shared" si="21"/>
        <v/>
      </c>
      <c r="K104" s="8">
        <f t="shared" si="2"/>
        <v>0</v>
      </c>
      <c r="L104" s="8">
        <f t="shared" si="3"/>
        <v>0</v>
      </c>
      <c r="M104" s="8">
        <f t="shared" si="24"/>
        <v>0</v>
      </c>
      <c r="O104" s="8">
        <f t="shared" si="17"/>
        <v>0</v>
      </c>
      <c r="P104" s="8">
        <f t="shared" si="22"/>
        <v>0</v>
      </c>
      <c r="Q104" s="8">
        <f t="shared" si="23"/>
        <v>0</v>
      </c>
    </row>
    <row r="105" spans="2:17" x14ac:dyDescent="0.3">
      <c r="B105" s="25"/>
      <c r="C105" s="26"/>
      <c r="D105" s="8">
        <f t="shared" si="16"/>
        <v>0</v>
      </c>
      <c r="E105" s="6"/>
      <c r="F105" s="8">
        <f t="shared" si="18"/>
        <v>0</v>
      </c>
      <c r="G105" s="8" t="str">
        <f t="shared" si="19"/>
        <v/>
      </c>
      <c r="H105" s="8">
        <f t="shared" si="20"/>
        <v>0</v>
      </c>
      <c r="I105" s="8" t="str">
        <f t="shared" si="21"/>
        <v/>
      </c>
      <c r="K105" s="8">
        <f t="shared" si="2"/>
        <v>0</v>
      </c>
      <c r="L105" s="8">
        <f t="shared" si="3"/>
        <v>0</v>
      </c>
      <c r="M105" s="8">
        <f t="shared" si="24"/>
        <v>0</v>
      </c>
      <c r="O105" s="8">
        <f t="shared" si="17"/>
        <v>0</v>
      </c>
      <c r="P105" s="8">
        <f t="shared" si="22"/>
        <v>0</v>
      </c>
      <c r="Q105" s="8">
        <f t="shared" si="23"/>
        <v>0</v>
      </c>
    </row>
    <row r="106" spans="2:17" x14ac:dyDescent="0.3">
      <c r="B106" s="25"/>
      <c r="C106" s="26"/>
      <c r="D106" s="8">
        <f t="shared" si="16"/>
        <v>0</v>
      </c>
      <c r="E106" s="6"/>
      <c r="F106" s="8">
        <f t="shared" si="18"/>
        <v>0</v>
      </c>
      <c r="G106" s="8" t="str">
        <f t="shared" si="19"/>
        <v/>
      </c>
      <c r="H106" s="8">
        <f t="shared" si="20"/>
        <v>0</v>
      </c>
      <c r="I106" s="8" t="str">
        <f t="shared" si="21"/>
        <v/>
      </c>
      <c r="K106" s="8">
        <f t="shared" si="2"/>
        <v>0</v>
      </c>
      <c r="L106" s="8">
        <f t="shared" si="3"/>
        <v>0</v>
      </c>
      <c r="M106" s="8">
        <f t="shared" si="24"/>
        <v>0</v>
      </c>
      <c r="O106" s="8">
        <f t="shared" si="17"/>
        <v>0</v>
      </c>
      <c r="P106" s="8">
        <f t="shared" si="22"/>
        <v>0</v>
      </c>
      <c r="Q106" s="8">
        <f t="shared" si="23"/>
        <v>0</v>
      </c>
    </row>
    <row r="107" spans="2:17" x14ac:dyDescent="0.3">
      <c r="B107" s="25"/>
      <c r="C107" s="26"/>
      <c r="D107" s="8">
        <f t="shared" si="16"/>
        <v>0</v>
      </c>
      <c r="E107" s="6"/>
      <c r="F107" s="8">
        <f t="shared" si="18"/>
        <v>0</v>
      </c>
      <c r="G107" s="8" t="str">
        <f t="shared" si="19"/>
        <v/>
      </c>
      <c r="H107" s="8">
        <f t="shared" si="20"/>
        <v>0</v>
      </c>
      <c r="I107" s="8" t="str">
        <f t="shared" si="21"/>
        <v/>
      </c>
      <c r="K107" s="8">
        <f t="shared" si="2"/>
        <v>0</v>
      </c>
      <c r="L107" s="8">
        <f t="shared" si="3"/>
        <v>0</v>
      </c>
      <c r="M107" s="8">
        <f t="shared" si="24"/>
        <v>0</v>
      </c>
      <c r="O107" s="8">
        <f t="shared" si="17"/>
        <v>0</v>
      </c>
      <c r="P107" s="8">
        <f t="shared" si="22"/>
        <v>0</v>
      </c>
      <c r="Q107" s="8">
        <f t="shared" si="23"/>
        <v>0</v>
      </c>
    </row>
    <row r="108" spans="2:17" x14ac:dyDescent="0.3">
      <c r="B108" s="25"/>
      <c r="C108" s="26"/>
      <c r="D108" s="8">
        <f t="shared" si="16"/>
        <v>0</v>
      </c>
      <c r="E108" s="6"/>
      <c r="F108" s="8">
        <f t="shared" si="18"/>
        <v>0</v>
      </c>
      <c r="G108" s="8" t="str">
        <f t="shared" si="19"/>
        <v/>
      </c>
      <c r="H108" s="8">
        <f t="shared" si="20"/>
        <v>0</v>
      </c>
      <c r="I108" s="8" t="str">
        <f t="shared" si="21"/>
        <v/>
      </c>
      <c r="K108" s="8">
        <f t="shared" si="2"/>
        <v>0</v>
      </c>
      <c r="L108" s="8">
        <f t="shared" si="3"/>
        <v>0</v>
      </c>
      <c r="M108" s="8">
        <f t="shared" si="24"/>
        <v>0</v>
      </c>
      <c r="O108" s="8">
        <f t="shared" si="17"/>
        <v>0</v>
      </c>
      <c r="P108" s="8">
        <f t="shared" si="22"/>
        <v>0</v>
      </c>
      <c r="Q108" s="8">
        <f t="shared" si="23"/>
        <v>0</v>
      </c>
    </row>
    <row r="109" spans="2:17" x14ac:dyDescent="0.3">
      <c r="B109" s="25"/>
      <c r="C109" s="26"/>
      <c r="D109" s="8">
        <f t="shared" si="16"/>
        <v>0</v>
      </c>
      <c r="E109" s="6"/>
      <c r="F109" s="8">
        <f t="shared" si="18"/>
        <v>0</v>
      </c>
      <c r="G109" s="8" t="str">
        <f t="shared" si="19"/>
        <v/>
      </c>
      <c r="H109" s="8">
        <f t="shared" si="20"/>
        <v>0</v>
      </c>
      <c r="I109" s="8" t="str">
        <f t="shared" si="21"/>
        <v/>
      </c>
      <c r="K109" s="8">
        <f t="shared" si="2"/>
        <v>0</v>
      </c>
      <c r="L109" s="8">
        <f t="shared" si="3"/>
        <v>0</v>
      </c>
      <c r="M109" s="8">
        <f t="shared" si="24"/>
        <v>0</v>
      </c>
      <c r="O109" s="8">
        <f t="shared" si="17"/>
        <v>0</v>
      </c>
      <c r="P109" s="8">
        <f t="shared" si="22"/>
        <v>0</v>
      </c>
      <c r="Q109" s="8">
        <f t="shared" si="23"/>
        <v>0</v>
      </c>
    </row>
    <row r="110" spans="2:17" x14ac:dyDescent="0.3">
      <c r="B110" s="25"/>
      <c r="C110" s="26"/>
      <c r="D110" s="8">
        <f t="shared" si="16"/>
        <v>0</v>
      </c>
      <c r="E110" s="6"/>
      <c r="F110" s="8">
        <f t="shared" si="18"/>
        <v>0</v>
      </c>
      <c r="G110" s="8" t="str">
        <f t="shared" si="19"/>
        <v/>
      </c>
      <c r="H110" s="8">
        <f t="shared" si="20"/>
        <v>0</v>
      </c>
      <c r="I110" s="8" t="str">
        <f t="shared" si="21"/>
        <v/>
      </c>
      <c r="K110" s="8">
        <f t="shared" si="2"/>
        <v>0</v>
      </c>
      <c r="L110" s="8">
        <f t="shared" si="3"/>
        <v>0</v>
      </c>
      <c r="M110" s="8">
        <f t="shared" si="24"/>
        <v>0</v>
      </c>
      <c r="O110" s="8">
        <f t="shared" si="17"/>
        <v>0</v>
      </c>
      <c r="P110" s="8">
        <f t="shared" si="22"/>
        <v>0</v>
      </c>
      <c r="Q110" s="8">
        <f t="shared" si="23"/>
        <v>0</v>
      </c>
    </row>
    <row r="111" spans="2:17" x14ac:dyDescent="0.3">
      <c r="B111" s="25"/>
      <c r="C111" s="26"/>
      <c r="D111" s="8">
        <f t="shared" si="16"/>
        <v>0</v>
      </c>
      <c r="E111" s="6"/>
      <c r="F111" s="8">
        <f t="shared" si="18"/>
        <v>0</v>
      </c>
      <c r="G111" s="8" t="str">
        <f t="shared" si="19"/>
        <v/>
      </c>
      <c r="H111" s="8">
        <f t="shared" si="20"/>
        <v>0</v>
      </c>
      <c r="I111" s="8" t="str">
        <f t="shared" si="21"/>
        <v/>
      </c>
      <c r="K111" s="8">
        <f t="shared" si="2"/>
        <v>0</v>
      </c>
      <c r="L111" s="8">
        <f t="shared" si="3"/>
        <v>0</v>
      </c>
      <c r="M111" s="8">
        <f t="shared" si="24"/>
        <v>0</v>
      </c>
      <c r="O111" s="8">
        <f t="shared" si="17"/>
        <v>0</v>
      </c>
      <c r="P111" s="8">
        <f t="shared" si="22"/>
        <v>0</v>
      </c>
      <c r="Q111" s="8">
        <f t="shared" si="23"/>
        <v>0</v>
      </c>
    </row>
    <row r="112" spans="2:17" x14ac:dyDescent="0.3">
      <c r="B112" s="25"/>
      <c r="C112" s="26"/>
      <c r="D112" s="8">
        <f>(C112)*$C$10</f>
        <v>0</v>
      </c>
      <c r="E112" s="6"/>
      <c r="F112" s="8">
        <f t="shared" si="18"/>
        <v>0</v>
      </c>
      <c r="G112" s="8" t="str">
        <f t="shared" si="19"/>
        <v/>
      </c>
      <c r="H112" s="8">
        <f t="shared" si="20"/>
        <v>0</v>
      </c>
      <c r="I112" s="8" t="str">
        <f t="shared" si="21"/>
        <v/>
      </c>
      <c r="K112" s="8">
        <f t="shared" si="2"/>
        <v>0</v>
      </c>
      <c r="L112" s="8">
        <f t="shared" si="3"/>
        <v>0</v>
      </c>
      <c r="M112" s="8">
        <f>K112-L112</f>
        <v>0</v>
      </c>
      <c r="O112" s="8">
        <f t="shared" si="17"/>
        <v>0</v>
      </c>
      <c r="P112" s="8">
        <f t="shared" si="22"/>
        <v>0</v>
      </c>
      <c r="Q112" s="8">
        <f t="shared" si="23"/>
        <v>0</v>
      </c>
    </row>
    <row r="113" spans="2:17" x14ac:dyDescent="0.3">
      <c r="E113" s="6"/>
    </row>
    <row r="114" spans="2:17" s="20" customFormat="1" x14ac:dyDescent="0.3">
      <c r="B114" s="19" t="s">
        <v>5</v>
      </c>
      <c r="C114" s="31" t="s">
        <v>31</v>
      </c>
    </row>
    <row r="116" spans="2:17" x14ac:dyDescent="0.3">
      <c r="B116" s="16" t="s">
        <v>30</v>
      </c>
      <c r="C116" s="8">
        <f>SUM(C119:C242)</f>
        <v>0</v>
      </c>
      <c r="D116" s="17"/>
    </row>
    <row r="118" spans="2:17" ht="43.2" x14ac:dyDescent="0.3">
      <c r="B118" s="92" t="s">
        <v>18</v>
      </c>
      <c r="C118" s="92" t="s">
        <v>5</v>
      </c>
      <c r="D118" s="11" t="s">
        <v>10</v>
      </c>
      <c r="E118" s="11" t="s">
        <v>95</v>
      </c>
      <c r="F118" s="11" t="s">
        <v>15</v>
      </c>
      <c r="G118" s="54" t="s">
        <v>50</v>
      </c>
      <c r="H118" s="11" t="s">
        <v>16</v>
      </c>
      <c r="I118" s="11" t="s">
        <v>51</v>
      </c>
      <c r="K118" s="14" t="s">
        <v>2</v>
      </c>
      <c r="L118" s="14" t="s">
        <v>79</v>
      </c>
      <c r="M118" s="14" t="s">
        <v>78</v>
      </c>
      <c r="N118" s="18"/>
      <c r="O118" s="11" t="s">
        <v>13</v>
      </c>
      <c r="P118" s="11" t="s">
        <v>14</v>
      </c>
      <c r="Q118" s="80" t="s">
        <v>55</v>
      </c>
    </row>
    <row r="119" spans="2:17" x14ac:dyDescent="0.3">
      <c r="B119" s="25"/>
      <c r="C119" s="26"/>
      <c r="D119" s="8">
        <f>C119*$C$11</f>
        <v>0</v>
      </c>
      <c r="E119" s="8">
        <f>D119*$C$12</f>
        <v>0</v>
      </c>
      <c r="F119" s="8">
        <f>E119</f>
        <v>0</v>
      </c>
      <c r="G119" s="8" t="str">
        <f>IFERROR(ROUNDUP((F119/$H$12),0),"")</f>
        <v/>
      </c>
      <c r="H119" s="8">
        <f>E119</f>
        <v>0</v>
      </c>
      <c r="I119" s="8" t="str">
        <f t="shared" ref="I119:I182" si="25">IFERROR(ROUNDUP((H119/$H$11),0),"")</f>
        <v/>
      </c>
      <c r="K119" s="8">
        <f>ROUNDUP(H119*$C$13,0)</f>
        <v>0</v>
      </c>
      <c r="L119" s="8">
        <f>ROUNDUP(K119*$C$14,0)</f>
        <v>0</v>
      </c>
      <c r="M119" s="8">
        <f>K119-L119</f>
        <v>0</v>
      </c>
      <c r="O119" s="8">
        <f>$L119*ROUNDUP((($O$14*$C$15*$O$15)/$O$13)/$O$16,0)</f>
        <v>0</v>
      </c>
      <c r="P119" s="8">
        <f t="shared" ref="P119:P182" si="26">$L119*(ROUNDUP(($P$14*$C$15)/$P$17,0)*$P$15)</f>
        <v>0</v>
      </c>
      <c r="Q119" s="8">
        <f t="shared" ref="Q119:Q182" si="27">($L119*ROUNDUP((($R$14*$R$15)/$R$13)/$R$16,0))+($L119*ROUNDUP((($S$14*$S$15)/$S$13)/$S$16,0))+($L119*ROUNDUP((($Q$14*$Q$15)/$Q$13)/$Q$16,0))+
($M119*ROUNDUP((($U$14*$U$15)/$U$13)/$U$16,0))+($M119*ROUNDUP((($V$14*$V$15)/$V$13)/$V$16,0))+($M119*ROUNDUP((($T$14*$T$15)/$T$13)/$T$16,0))</f>
        <v>0</v>
      </c>
    </row>
    <row r="120" spans="2:17" x14ac:dyDescent="0.3">
      <c r="B120" s="25"/>
      <c r="C120" s="26"/>
      <c r="D120" s="8">
        <f t="shared" ref="D120:D183" si="28">C120*$C$11</f>
        <v>0</v>
      </c>
      <c r="E120" s="8">
        <f t="shared" ref="E120:E183" si="29">D120*$C$12</f>
        <v>0</v>
      </c>
      <c r="F120" s="8">
        <f t="shared" ref="F120:F183" si="30">E120</f>
        <v>0</v>
      </c>
      <c r="G120" s="8" t="str">
        <f t="shared" ref="G120:G183" si="31">IFERROR(ROUNDUP((F120/$H$12),0),"")</f>
        <v/>
      </c>
      <c r="H120" s="8">
        <f t="shared" ref="H120:H183" si="32">E120</f>
        <v>0</v>
      </c>
      <c r="I120" s="8" t="str">
        <f t="shared" si="25"/>
        <v/>
      </c>
      <c r="K120" s="8">
        <f t="shared" ref="K120:K183" si="33">ROUNDUP(H120*$C$13,0)</f>
        <v>0</v>
      </c>
      <c r="L120" s="8">
        <f t="shared" ref="L120:L183" si="34">ROUNDUP(K120*$C$14,0)</f>
        <v>0</v>
      </c>
      <c r="M120" s="8">
        <f t="shared" ref="M120:M183" si="35">K120-L120</f>
        <v>0</v>
      </c>
      <c r="O120" s="8">
        <f t="shared" ref="O120:O183" si="36">$L120*ROUNDUP((($O$14*$C$15*$O$15)/$O$13)/$O$16,0)</f>
        <v>0</v>
      </c>
      <c r="P120" s="8">
        <f t="shared" si="26"/>
        <v>0</v>
      </c>
      <c r="Q120" s="8">
        <f t="shared" si="27"/>
        <v>0</v>
      </c>
    </row>
    <row r="121" spans="2:17" x14ac:dyDescent="0.3">
      <c r="B121" s="25"/>
      <c r="C121" s="26"/>
      <c r="D121" s="8">
        <f t="shared" si="28"/>
        <v>0</v>
      </c>
      <c r="E121" s="8">
        <f t="shared" si="29"/>
        <v>0</v>
      </c>
      <c r="F121" s="8">
        <f t="shared" si="30"/>
        <v>0</v>
      </c>
      <c r="G121" s="8" t="str">
        <f t="shared" si="31"/>
        <v/>
      </c>
      <c r="H121" s="8">
        <f t="shared" si="32"/>
        <v>0</v>
      </c>
      <c r="I121" s="8" t="str">
        <f t="shared" si="25"/>
        <v/>
      </c>
      <c r="K121" s="8">
        <f t="shared" si="33"/>
        <v>0</v>
      </c>
      <c r="L121" s="8">
        <f t="shared" si="34"/>
        <v>0</v>
      </c>
      <c r="M121" s="8">
        <f t="shared" si="35"/>
        <v>0</v>
      </c>
      <c r="O121" s="8">
        <f t="shared" si="36"/>
        <v>0</v>
      </c>
      <c r="P121" s="8">
        <f t="shared" si="26"/>
        <v>0</v>
      </c>
      <c r="Q121" s="8">
        <f t="shared" si="27"/>
        <v>0</v>
      </c>
    </row>
    <row r="122" spans="2:17" x14ac:dyDescent="0.3">
      <c r="B122" s="25"/>
      <c r="C122" s="26"/>
      <c r="D122" s="8">
        <f t="shared" si="28"/>
        <v>0</v>
      </c>
      <c r="E122" s="8">
        <f t="shared" si="29"/>
        <v>0</v>
      </c>
      <c r="F122" s="8">
        <f t="shared" si="30"/>
        <v>0</v>
      </c>
      <c r="G122" s="8" t="str">
        <f t="shared" si="31"/>
        <v/>
      </c>
      <c r="H122" s="8">
        <f t="shared" si="32"/>
        <v>0</v>
      </c>
      <c r="I122" s="8" t="str">
        <f t="shared" si="25"/>
        <v/>
      </c>
      <c r="K122" s="8">
        <f t="shared" si="33"/>
        <v>0</v>
      </c>
      <c r="L122" s="8">
        <f t="shared" si="34"/>
        <v>0</v>
      </c>
      <c r="M122" s="8">
        <f t="shared" si="35"/>
        <v>0</v>
      </c>
      <c r="O122" s="8">
        <f t="shared" si="36"/>
        <v>0</v>
      </c>
      <c r="P122" s="8">
        <f t="shared" si="26"/>
        <v>0</v>
      </c>
      <c r="Q122" s="8">
        <f t="shared" si="27"/>
        <v>0</v>
      </c>
    </row>
    <row r="123" spans="2:17" x14ac:dyDescent="0.3">
      <c r="B123" s="25"/>
      <c r="C123" s="26"/>
      <c r="D123" s="8">
        <f t="shared" si="28"/>
        <v>0</v>
      </c>
      <c r="E123" s="8">
        <f t="shared" si="29"/>
        <v>0</v>
      </c>
      <c r="F123" s="8">
        <f t="shared" si="30"/>
        <v>0</v>
      </c>
      <c r="G123" s="8" t="str">
        <f t="shared" si="31"/>
        <v/>
      </c>
      <c r="H123" s="8">
        <f t="shared" si="32"/>
        <v>0</v>
      </c>
      <c r="I123" s="8" t="str">
        <f t="shared" si="25"/>
        <v/>
      </c>
      <c r="K123" s="8">
        <f t="shared" si="33"/>
        <v>0</v>
      </c>
      <c r="L123" s="8">
        <f t="shared" si="34"/>
        <v>0</v>
      </c>
      <c r="M123" s="8">
        <f t="shared" si="35"/>
        <v>0</v>
      </c>
      <c r="O123" s="8">
        <f t="shared" si="36"/>
        <v>0</v>
      </c>
      <c r="P123" s="8">
        <f t="shared" si="26"/>
        <v>0</v>
      </c>
      <c r="Q123" s="8">
        <f t="shared" si="27"/>
        <v>0</v>
      </c>
    </row>
    <row r="124" spans="2:17" x14ac:dyDescent="0.3">
      <c r="B124" s="25"/>
      <c r="C124" s="26"/>
      <c r="D124" s="8">
        <f t="shared" si="28"/>
        <v>0</v>
      </c>
      <c r="E124" s="8">
        <f t="shared" si="29"/>
        <v>0</v>
      </c>
      <c r="F124" s="8">
        <f t="shared" si="30"/>
        <v>0</v>
      </c>
      <c r="G124" s="8" t="str">
        <f t="shared" si="31"/>
        <v/>
      </c>
      <c r="H124" s="8">
        <f t="shared" si="32"/>
        <v>0</v>
      </c>
      <c r="I124" s="8" t="str">
        <f t="shared" si="25"/>
        <v/>
      </c>
      <c r="K124" s="8">
        <f t="shared" si="33"/>
        <v>0</v>
      </c>
      <c r="L124" s="8">
        <f t="shared" si="34"/>
        <v>0</v>
      </c>
      <c r="M124" s="8">
        <f t="shared" si="35"/>
        <v>0</v>
      </c>
      <c r="O124" s="8">
        <f t="shared" si="36"/>
        <v>0</v>
      </c>
      <c r="P124" s="8">
        <f t="shared" si="26"/>
        <v>0</v>
      </c>
      <c r="Q124" s="8">
        <f t="shared" si="27"/>
        <v>0</v>
      </c>
    </row>
    <row r="125" spans="2:17" x14ac:dyDescent="0.3">
      <c r="B125" s="25"/>
      <c r="C125" s="26"/>
      <c r="D125" s="8">
        <f t="shared" si="28"/>
        <v>0</v>
      </c>
      <c r="E125" s="8">
        <f t="shared" si="29"/>
        <v>0</v>
      </c>
      <c r="F125" s="8">
        <f t="shared" si="30"/>
        <v>0</v>
      </c>
      <c r="G125" s="8" t="str">
        <f t="shared" si="31"/>
        <v/>
      </c>
      <c r="H125" s="8">
        <f t="shared" si="32"/>
        <v>0</v>
      </c>
      <c r="I125" s="8" t="str">
        <f t="shared" si="25"/>
        <v/>
      </c>
      <c r="K125" s="8">
        <f t="shared" si="33"/>
        <v>0</v>
      </c>
      <c r="L125" s="8">
        <f t="shared" si="34"/>
        <v>0</v>
      </c>
      <c r="M125" s="8">
        <f t="shared" si="35"/>
        <v>0</v>
      </c>
      <c r="O125" s="8">
        <f t="shared" si="36"/>
        <v>0</v>
      </c>
      <c r="P125" s="8">
        <f t="shared" si="26"/>
        <v>0</v>
      </c>
      <c r="Q125" s="8">
        <f t="shared" si="27"/>
        <v>0</v>
      </c>
    </row>
    <row r="126" spans="2:17" x14ac:dyDescent="0.3">
      <c r="B126" s="25"/>
      <c r="C126" s="26"/>
      <c r="D126" s="8">
        <f t="shared" si="28"/>
        <v>0</v>
      </c>
      <c r="E126" s="8">
        <f t="shared" si="29"/>
        <v>0</v>
      </c>
      <c r="F126" s="8">
        <f t="shared" si="30"/>
        <v>0</v>
      </c>
      <c r="G126" s="8" t="str">
        <f t="shared" si="31"/>
        <v/>
      </c>
      <c r="H126" s="8">
        <f t="shared" si="32"/>
        <v>0</v>
      </c>
      <c r="I126" s="8" t="str">
        <f t="shared" si="25"/>
        <v/>
      </c>
      <c r="K126" s="8">
        <f t="shared" si="33"/>
        <v>0</v>
      </c>
      <c r="L126" s="8">
        <f t="shared" si="34"/>
        <v>0</v>
      </c>
      <c r="M126" s="8">
        <f t="shared" si="35"/>
        <v>0</v>
      </c>
      <c r="O126" s="8">
        <f t="shared" si="36"/>
        <v>0</v>
      </c>
      <c r="P126" s="8">
        <f t="shared" si="26"/>
        <v>0</v>
      </c>
      <c r="Q126" s="8">
        <f t="shared" si="27"/>
        <v>0</v>
      </c>
    </row>
    <row r="127" spans="2:17" x14ac:dyDescent="0.3">
      <c r="B127" s="25"/>
      <c r="C127" s="26"/>
      <c r="D127" s="8">
        <f>C127*$C$11</f>
        <v>0</v>
      </c>
      <c r="E127" s="8">
        <f>D127*$C$12</f>
        <v>0</v>
      </c>
      <c r="F127" s="8">
        <f t="shared" si="30"/>
        <v>0</v>
      </c>
      <c r="G127" s="8" t="str">
        <f t="shared" si="31"/>
        <v/>
      </c>
      <c r="H127" s="8">
        <f t="shared" si="32"/>
        <v>0</v>
      </c>
      <c r="I127" s="8" t="str">
        <f t="shared" si="25"/>
        <v/>
      </c>
      <c r="K127" s="8">
        <f>ROUNDUP(H127*$C$13,0)</f>
        <v>0</v>
      </c>
      <c r="L127" s="8">
        <f>ROUNDUP(K127*$C$14,0)</f>
        <v>0</v>
      </c>
      <c r="M127" s="8">
        <f>K127-L127</f>
        <v>0</v>
      </c>
      <c r="O127" s="8">
        <f>$L127*ROUNDUP((($O$14*$C$15*$O$15)/$O$13)/$O$16,0)</f>
        <v>0</v>
      </c>
      <c r="P127" s="8">
        <f t="shared" si="26"/>
        <v>0</v>
      </c>
      <c r="Q127" s="8">
        <f t="shared" si="27"/>
        <v>0</v>
      </c>
    </row>
    <row r="128" spans="2:17" x14ac:dyDescent="0.3">
      <c r="B128" s="25"/>
      <c r="C128" s="26"/>
      <c r="D128" s="8">
        <f t="shared" si="28"/>
        <v>0</v>
      </c>
      <c r="E128" s="8">
        <f t="shared" si="29"/>
        <v>0</v>
      </c>
      <c r="F128" s="8">
        <f t="shared" si="30"/>
        <v>0</v>
      </c>
      <c r="G128" s="8" t="str">
        <f t="shared" si="31"/>
        <v/>
      </c>
      <c r="H128" s="8">
        <f t="shared" si="32"/>
        <v>0</v>
      </c>
      <c r="I128" s="8" t="str">
        <f t="shared" si="25"/>
        <v/>
      </c>
      <c r="K128" s="8">
        <f t="shared" si="33"/>
        <v>0</v>
      </c>
      <c r="L128" s="8">
        <f t="shared" si="34"/>
        <v>0</v>
      </c>
      <c r="M128" s="8">
        <f t="shared" si="35"/>
        <v>0</v>
      </c>
      <c r="O128" s="8">
        <f t="shared" si="36"/>
        <v>0</v>
      </c>
      <c r="P128" s="8">
        <f t="shared" si="26"/>
        <v>0</v>
      </c>
      <c r="Q128" s="8">
        <f t="shared" si="27"/>
        <v>0</v>
      </c>
    </row>
    <row r="129" spans="2:17" x14ac:dyDescent="0.3">
      <c r="B129" s="25"/>
      <c r="C129" s="26"/>
      <c r="D129" s="8">
        <f t="shared" si="28"/>
        <v>0</v>
      </c>
      <c r="E129" s="8">
        <f t="shared" si="29"/>
        <v>0</v>
      </c>
      <c r="F129" s="8">
        <f t="shared" si="30"/>
        <v>0</v>
      </c>
      <c r="G129" s="8" t="str">
        <f t="shared" si="31"/>
        <v/>
      </c>
      <c r="H129" s="8">
        <f t="shared" si="32"/>
        <v>0</v>
      </c>
      <c r="I129" s="8" t="str">
        <f t="shared" si="25"/>
        <v/>
      </c>
      <c r="K129" s="8">
        <f t="shared" si="33"/>
        <v>0</v>
      </c>
      <c r="L129" s="8">
        <f t="shared" si="34"/>
        <v>0</v>
      </c>
      <c r="M129" s="8">
        <f t="shared" si="35"/>
        <v>0</v>
      </c>
      <c r="O129" s="8">
        <f t="shared" si="36"/>
        <v>0</v>
      </c>
      <c r="P129" s="8">
        <f t="shared" si="26"/>
        <v>0</v>
      </c>
      <c r="Q129" s="8">
        <f t="shared" si="27"/>
        <v>0</v>
      </c>
    </row>
    <row r="130" spans="2:17" x14ac:dyDescent="0.3">
      <c r="B130" s="25"/>
      <c r="C130" s="26"/>
      <c r="D130" s="8">
        <f t="shared" si="28"/>
        <v>0</v>
      </c>
      <c r="E130" s="8">
        <f t="shared" si="29"/>
        <v>0</v>
      </c>
      <c r="F130" s="8">
        <f t="shared" si="30"/>
        <v>0</v>
      </c>
      <c r="G130" s="8" t="str">
        <f t="shared" si="31"/>
        <v/>
      </c>
      <c r="H130" s="8">
        <f t="shared" si="32"/>
        <v>0</v>
      </c>
      <c r="I130" s="8" t="str">
        <f t="shared" si="25"/>
        <v/>
      </c>
      <c r="K130" s="8">
        <f t="shared" si="33"/>
        <v>0</v>
      </c>
      <c r="L130" s="8">
        <f t="shared" si="34"/>
        <v>0</v>
      </c>
      <c r="M130" s="8">
        <f t="shared" si="35"/>
        <v>0</v>
      </c>
      <c r="O130" s="8">
        <f t="shared" si="36"/>
        <v>0</v>
      </c>
      <c r="P130" s="8">
        <f t="shared" si="26"/>
        <v>0</v>
      </c>
      <c r="Q130" s="8">
        <f t="shared" si="27"/>
        <v>0</v>
      </c>
    </row>
    <row r="131" spans="2:17" x14ac:dyDescent="0.3">
      <c r="B131" s="25"/>
      <c r="C131" s="26"/>
      <c r="D131" s="8">
        <f t="shared" si="28"/>
        <v>0</v>
      </c>
      <c r="E131" s="8">
        <f t="shared" si="29"/>
        <v>0</v>
      </c>
      <c r="F131" s="8">
        <f t="shared" si="30"/>
        <v>0</v>
      </c>
      <c r="G131" s="8" t="str">
        <f t="shared" si="31"/>
        <v/>
      </c>
      <c r="H131" s="8">
        <f t="shared" si="32"/>
        <v>0</v>
      </c>
      <c r="I131" s="8" t="str">
        <f t="shared" si="25"/>
        <v/>
      </c>
      <c r="K131" s="8">
        <f t="shared" si="33"/>
        <v>0</v>
      </c>
      <c r="L131" s="8">
        <f t="shared" si="34"/>
        <v>0</v>
      </c>
      <c r="M131" s="8">
        <f t="shared" si="35"/>
        <v>0</v>
      </c>
      <c r="O131" s="8">
        <f t="shared" si="36"/>
        <v>0</v>
      </c>
      <c r="P131" s="8">
        <f t="shared" si="26"/>
        <v>0</v>
      </c>
      <c r="Q131" s="8">
        <f t="shared" si="27"/>
        <v>0</v>
      </c>
    </row>
    <row r="132" spans="2:17" x14ac:dyDescent="0.3">
      <c r="B132" s="25"/>
      <c r="C132" s="26"/>
      <c r="D132" s="8">
        <f t="shared" si="28"/>
        <v>0</v>
      </c>
      <c r="E132" s="8">
        <f t="shared" si="29"/>
        <v>0</v>
      </c>
      <c r="F132" s="8">
        <f t="shared" si="30"/>
        <v>0</v>
      </c>
      <c r="G132" s="8" t="str">
        <f t="shared" si="31"/>
        <v/>
      </c>
      <c r="H132" s="8">
        <f t="shared" si="32"/>
        <v>0</v>
      </c>
      <c r="I132" s="8" t="str">
        <f t="shared" si="25"/>
        <v/>
      </c>
      <c r="K132" s="8">
        <f t="shared" si="33"/>
        <v>0</v>
      </c>
      <c r="L132" s="8">
        <f t="shared" si="34"/>
        <v>0</v>
      </c>
      <c r="M132" s="8">
        <f t="shared" si="35"/>
        <v>0</v>
      </c>
      <c r="O132" s="8">
        <f t="shared" si="36"/>
        <v>0</v>
      </c>
      <c r="P132" s="8">
        <f t="shared" si="26"/>
        <v>0</v>
      </c>
      <c r="Q132" s="8">
        <f t="shared" si="27"/>
        <v>0</v>
      </c>
    </row>
    <row r="133" spans="2:17" x14ac:dyDescent="0.3">
      <c r="B133" s="25"/>
      <c r="C133" s="26"/>
      <c r="D133" s="8">
        <f t="shared" si="28"/>
        <v>0</v>
      </c>
      <c r="E133" s="8">
        <f t="shared" si="29"/>
        <v>0</v>
      </c>
      <c r="F133" s="8">
        <f t="shared" si="30"/>
        <v>0</v>
      </c>
      <c r="G133" s="8" t="str">
        <f t="shared" si="31"/>
        <v/>
      </c>
      <c r="H133" s="8">
        <f t="shared" si="32"/>
        <v>0</v>
      </c>
      <c r="I133" s="8" t="str">
        <f t="shared" si="25"/>
        <v/>
      </c>
      <c r="K133" s="8">
        <f t="shared" si="33"/>
        <v>0</v>
      </c>
      <c r="L133" s="8">
        <f t="shared" si="34"/>
        <v>0</v>
      </c>
      <c r="M133" s="8">
        <f t="shared" si="35"/>
        <v>0</v>
      </c>
      <c r="O133" s="8">
        <f t="shared" si="36"/>
        <v>0</v>
      </c>
      <c r="P133" s="8">
        <f t="shared" si="26"/>
        <v>0</v>
      </c>
      <c r="Q133" s="8">
        <f t="shared" si="27"/>
        <v>0</v>
      </c>
    </row>
    <row r="134" spans="2:17" x14ac:dyDescent="0.3">
      <c r="B134" s="25"/>
      <c r="C134" s="26"/>
      <c r="D134" s="8">
        <f t="shared" si="28"/>
        <v>0</v>
      </c>
      <c r="E134" s="8">
        <f t="shared" si="29"/>
        <v>0</v>
      </c>
      <c r="F134" s="8">
        <f t="shared" si="30"/>
        <v>0</v>
      </c>
      <c r="G134" s="8" t="str">
        <f t="shared" si="31"/>
        <v/>
      </c>
      <c r="H134" s="8">
        <f t="shared" si="32"/>
        <v>0</v>
      </c>
      <c r="I134" s="8" t="str">
        <f t="shared" si="25"/>
        <v/>
      </c>
      <c r="K134" s="8">
        <f t="shared" si="33"/>
        <v>0</v>
      </c>
      <c r="L134" s="8">
        <f t="shared" si="34"/>
        <v>0</v>
      </c>
      <c r="M134" s="8">
        <f t="shared" si="35"/>
        <v>0</v>
      </c>
      <c r="O134" s="8">
        <f t="shared" si="36"/>
        <v>0</v>
      </c>
      <c r="P134" s="8">
        <f t="shared" si="26"/>
        <v>0</v>
      </c>
      <c r="Q134" s="8">
        <f t="shared" si="27"/>
        <v>0</v>
      </c>
    </row>
    <row r="135" spans="2:17" x14ac:dyDescent="0.3">
      <c r="B135" s="25"/>
      <c r="C135" s="26"/>
      <c r="D135" s="8">
        <f t="shared" si="28"/>
        <v>0</v>
      </c>
      <c r="E135" s="8">
        <f t="shared" si="29"/>
        <v>0</v>
      </c>
      <c r="F135" s="8">
        <f t="shared" si="30"/>
        <v>0</v>
      </c>
      <c r="G135" s="8" t="str">
        <f t="shared" si="31"/>
        <v/>
      </c>
      <c r="H135" s="8">
        <f t="shared" si="32"/>
        <v>0</v>
      </c>
      <c r="I135" s="8" t="str">
        <f t="shared" si="25"/>
        <v/>
      </c>
      <c r="K135" s="8">
        <f t="shared" si="33"/>
        <v>0</v>
      </c>
      <c r="L135" s="8">
        <f t="shared" si="34"/>
        <v>0</v>
      </c>
      <c r="M135" s="8">
        <f t="shared" si="35"/>
        <v>0</v>
      </c>
      <c r="O135" s="8">
        <f t="shared" si="36"/>
        <v>0</v>
      </c>
      <c r="P135" s="8">
        <f t="shared" si="26"/>
        <v>0</v>
      </c>
      <c r="Q135" s="8">
        <f t="shared" si="27"/>
        <v>0</v>
      </c>
    </row>
    <row r="136" spans="2:17" x14ac:dyDescent="0.3">
      <c r="B136" s="25"/>
      <c r="C136" s="26"/>
      <c r="D136" s="8">
        <f t="shared" si="28"/>
        <v>0</v>
      </c>
      <c r="E136" s="8">
        <f t="shared" si="29"/>
        <v>0</v>
      </c>
      <c r="F136" s="8">
        <f t="shared" si="30"/>
        <v>0</v>
      </c>
      <c r="G136" s="8" t="str">
        <f t="shared" si="31"/>
        <v/>
      </c>
      <c r="H136" s="8">
        <f t="shared" si="32"/>
        <v>0</v>
      </c>
      <c r="I136" s="8" t="str">
        <f t="shared" si="25"/>
        <v/>
      </c>
      <c r="K136" s="8">
        <f t="shared" si="33"/>
        <v>0</v>
      </c>
      <c r="L136" s="8">
        <f t="shared" si="34"/>
        <v>0</v>
      </c>
      <c r="M136" s="8">
        <f t="shared" si="35"/>
        <v>0</v>
      </c>
      <c r="O136" s="8">
        <f t="shared" si="36"/>
        <v>0</v>
      </c>
      <c r="P136" s="8">
        <f t="shared" si="26"/>
        <v>0</v>
      </c>
      <c r="Q136" s="8">
        <f t="shared" si="27"/>
        <v>0</v>
      </c>
    </row>
    <row r="137" spans="2:17" x14ac:dyDescent="0.3">
      <c r="B137" s="25"/>
      <c r="C137" s="26"/>
      <c r="D137" s="8">
        <f t="shared" si="28"/>
        <v>0</v>
      </c>
      <c r="E137" s="8">
        <f t="shared" si="29"/>
        <v>0</v>
      </c>
      <c r="F137" s="8">
        <f t="shared" si="30"/>
        <v>0</v>
      </c>
      <c r="G137" s="8" t="str">
        <f t="shared" si="31"/>
        <v/>
      </c>
      <c r="H137" s="8">
        <f t="shared" si="32"/>
        <v>0</v>
      </c>
      <c r="I137" s="8" t="str">
        <f t="shared" si="25"/>
        <v/>
      </c>
      <c r="K137" s="8">
        <f t="shared" si="33"/>
        <v>0</v>
      </c>
      <c r="L137" s="8">
        <f t="shared" si="34"/>
        <v>0</v>
      </c>
      <c r="M137" s="8">
        <f t="shared" si="35"/>
        <v>0</v>
      </c>
      <c r="O137" s="8">
        <f t="shared" si="36"/>
        <v>0</v>
      </c>
      <c r="P137" s="8">
        <f t="shared" si="26"/>
        <v>0</v>
      </c>
      <c r="Q137" s="8">
        <f t="shared" si="27"/>
        <v>0</v>
      </c>
    </row>
    <row r="138" spans="2:17" x14ac:dyDescent="0.3">
      <c r="B138" s="25"/>
      <c r="C138" s="26"/>
      <c r="D138" s="8">
        <f t="shared" si="28"/>
        <v>0</v>
      </c>
      <c r="E138" s="8">
        <f t="shared" si="29"/>
        <v>0</v>
      </c>
      <c r="F138" s="8">
        <f t="shared" si="30"/>
        <v>0</v>
      </c>
      <c r="G138" s="8" t="str">
        <f t="shared" si="31"/>
        <v/>
      </c>
      <c r="H138" s="8">
        <f t="shared" si="32"/>
        <v>0</v>
      </c>
      <c r="I138" s="8" t="str">
        <f t="shared" si="25"/>
        <v/>
      </c>
      <c r="K138" s="8">
        <f t="shared" si="33"/>
        <v>0</v>
      </c>
      <c r="L138" s="8">
        <f t="shared" si="34"/>
        <v>0</v>
      </c>
      <c r="M138" s="8">
        <f t="shared" si="35"/>
        <v>0</v>
      </c>
      <c r="O138" s="8">
        <f t="shared" si="36"/>
        <v>0</v>
      </c>
      <c r="P138" s="8">
        <f t="shared" si="26"/>
        <v>0</v>
      </c>
      <c r="Q138" s="8">
        <f t="shared" si="27"/>
        <v>0</v>
      </c>
    </row>
    <row r="139" spans="2:17" x14ac:dyDescent="0.3">
      <c r="B139" s="25"/>
      <c r="C139" s="26"/>
      <c r="D139" s="8">
        <f t="shared" si="28"/>
        <v>0</v>
      </c>
      <c r="E139" s="8">
        <f t="shared" si="29"/>
        <v>0</v>
      </c>
      <c r="F139" s="8">
        <f t="shared" si="30"/>
        <v>0</v>
      </c>
      <c r="G139" s="8" t="str">
        <f t="shared" si="31"/>
        <v/>
      </c>
      <c r="H139" s="8">
        <f t="shared" si="32"/>
        <v>0</v>
      </c>
      <c r="I139" s="8" t="str">
        <f t="shared" si="25"/>
        <v/>
      </c>
      <c r="K139" s="8">
        <f t="shared" si="33"/>
        <v>0</v>
      </c>
      <c r="L139" s="8">
        <f t="shared" si="34"/>
        <v>0</v>
      </c>
      <c r="M139" s="8">
        <f t="shared" si="35"/>
        <v>0</v>
      </c>
      <c r="O139" s="8">
        <f t="shared" si="36"/>
        <v>0</v>
      </c>
      <c r="P139" s="8">
        <f t="shared" si="26"/>
        <v>0</v>
      </c>
      <c r="Q139" s="8">
        <f t="shared" si="27"/>
        <v>0</v>
      </c>
    </row>
    <row r="140" spans="2:17" x14ac:dyDescent="0.3">
      <c r="B140" s="25"/>
      <c r="C140" s="26"/>
      <c r="D140" s="8">
        <f t="shared" si="28"/>
        <v>0</v>
      </c>
      <c r="E140" s="8">
        <f t="shared" si="29"/>
        <v>0</v>
      </c>
      <c r="F140" s="8">
        <f t="shared" si="30"/>
        <v>0</v>
      </c>
      <c r="G140" s="8" t="str">
        <f t="shared" si="31"/>
        <v/>
      </c>
      <c r="H140" s="8">
        <f t="shared" si="32"/>
        <v>0</v>
      </c>
      <c r="I140" s="8" t="str">
        <f t="shared" si="25"/>
        <v/>
      </c>
      <c r="K140" s="8">
        <f t="shared" si="33"/>
        <v>0</v>
      </c>
      <c r="L140" s="8">
        <f t="shared" si="34"/>
        <v>0</v>
      </c>
      <c r="M140" s="8">
        <f t="shared" si="35"/>
        <v>0</v>
      </c>
      <c r="O140" s="8">
        <f t="shared" si="36"/>
        <v>0</v>
      </c>
      <c r="P140" s="8">
        <f t="shared" si="26"/>
        <v>0</v>
      </c>
      <c r="Q140" s="8">
        <f t="shared" si="27"/>
        <v>0</v>
      </c>
    </row>
    <row r="141" spans="2:17" x14ac:dyDescent="0.3">
      <c r="B141" s="25"/>
      <c r="C141" s="26"/>
      <c r="D141" s="8">
        <f t="shared" si="28"/>
        <v>0</v>
      </c>
      <c r="E141" s="8">
        <f t="shared" si="29"/>
        <v>0</v>
      </c>
      <c r="F141" s="8">
        <f t="shared" si="30"/>
        <v>0</v>
      </c>
      <c r="G141" s="8" t="str">
        <f t="shared" si="31"/>
        <v/>
      </c>
      <c r="H141" s="8">
        <f t="shared" si="32"/>
        <v>0</v>
      </c>
      <c r="I141" s="8" t="str">
        <f t="shared" si="25"/>
        <v/>
      </c>
      <c r="K141" s="8">
        <f t="shared" si="33"/>
        <v>0</v>
      </c>
      <c r="L141" s="8">
        <f t="shared" si="34"/>
        <v>0</v>
      </c>
      <c r="M141" s="8">
        <f t="shared" si="35"/>
        <v>0</v>
      </c>
      <c r="O141" s="8">
        <f t="shared" si="36"/>
        <v>0</v>
      </c>
      <c r="P141" s="8">
        <f t="shared" si="26"/>
        <v>0</v>
      </c>
      <c r="Q141" s="8">
        <f t="shared" si="27"/>
        <v>0</v>
      </c>
    </row>
    <row r="142" spans="2:17" x14ac:dyDescent="0.3">
      <c r="B142" s="25"/>
      <c r="C142" s="26"/>
      <c r="D142" s="8">
        <f t="shared" si="28"/>
        <v>0</v>
      </c>
      <c r="E142" s="8">
        <f t="shared" si="29"/>
        <v>0</v>
      </c>
      <c r="F142" s="8">
        <f t="shared" si="30"/>
        <v>0</v>
      </c>
      <c r="G142" s="8" t="str">
        <f t="shared" si="31"/>
        <v/>
      </c>
      <c r="H142" s="8">
        <f t="shared" si="32"/>
        <v>0</v>
      </c>
      <c r="I142" s="8" t="str">
        <f t="shared" si="25"/>
        <v/>
      </c>
      <c r="K142" s="8">
        <f t="shared" si="33"/>
        <v>0</v>
      </c>
      <c r="L142" s="8">
        <f t="shared" si="34"/>
        <v>0</v>
      </c>
      <c r="M142" s="8">
        <f t="shared" si="35"/>
        <v>0</v>
      </c>
      <c r="O142" s="8">
        <f t="shared" si="36"/>
        <v>0</v>
      </c>
      <c r="P142" s="8">
        <f t="shared" si="26"/>
        <v>0</v>
      </c>
      <c r="Q142" s="8">
        <f t="shared" si="27"/>
        <v>0</v>
      </c>
    </row>
    <row r="143" spans="2:17" x14ac:dyDescent="0.3">
      <c r="B143" s="25"/>
      <c r="C143" s="26"/>
      <c r="D143" s="8">
        <f t="shared" si="28"/>
        <v>0</v>
      </c>
      <c r="E143" s="8">
        <f t="shared" si="29"/>
        <v>0</v>
      </c>
      <c r="F143" s="8">
        <f t="shared" si="30"/>
        <v>0</v>
      </c>
      <c r="G143" s="8" t="str">
        <f t="shared" si="31"/>
        <v/>
      </c>
      <c r="H143" s="8">
        <f t="shared" si="32"/>
        <v>0</v>
      </c>
      <c r="I143" s="8" t="str">
        <f t="shared" si="25"/>
        <v/>
      </c>
      <c r="K143" s="8">
        <f t="shared" si="33"/>
        <v>0</v>
      </c>
      <c r="L143" s="8">
        <f t="shared" si="34"/>
        <v>0</v>
      </c>
      <c r="M143" s="8">
        <f t="shared" si="35"/>
        <v>0</v>
      </c>
      <c r="O143" s="8">
        <f t="shared" si="36"/>
        <v>0</v>
      </c>
      <c r="P143" s="8">
        <f t="shared" si="26"/>
        <v>0</v>
      </c>
      <c r="Q143" s="8">
        <f t="shared" si="27"/>
        <v>0</v>
      </c>
    </row>
    <row r="144" spans="2:17" x14ac:dyDescent="0.3">
      <c r="B144" s="25"/>
      <c r="C144" s="26"/>
      <c r="D144" s="8">
        <f t="shared" si="28"/>
        <v>0</v>
      </c>
      <c r="E144" s="8">
        <f t="shared" si="29"/>
        <v>0</v>
      </c>
      <c r="F144" s="8">
        <f t="shared" si="30"/>
        <v>0</v>
      </c>
      <c r="G144" s="8" t="str">
        <f t="shared" si="31"/>
        <v/>
      </c>
      <c r="H144" s="8">
        <f t="shared" si="32"/>
        <v>0</v>
      </c>
      <c r="I144" s="8" t="str">
        <f t="shared" si="25"/>
        <v/>
      </c>
      <c r="K144" s="8">
        <f t="shared" si="33"/>
        <v>0</v>
      </c>
      <c r="L144" s="8">
        <f t="shared" si="34"/>
        <v>0</v>
      </c>
      <c r="M144" s="8">
        <f t="shared" si="35"/>
        <v>0</v>
      </c>
      <c r="O144" s="8">
        <f t="shared" si="36"/>
        <v>0</v>
      </c>
      <c r="P144" s="8">
        <f t="shared" si="26"/>
        <v>0</v>
      </c>
      <c r="Q144" s="8">
        <f t="shared" si="27"/>
        <v>0</v>
      </c>
    </row>
    <row r="145" spans="2:17" x14ac:dyDescent="0.3">
      <c r="B145" s="25"/>
      <c r="C145" s="26"/>
      <c r="D145" s="8">
        <f t="shared" si="28"/>
        <v>0</v>
      </c>
      <c r="E145" s="8">
        <f t="shared" si="29"/>
        <v>0</v>
      </c>
      <c r="F145" s="8">
        <f t="shared" si="30"/>
        <v>0</v>
      </c>
      <c r="G145" s="8" t="str">
        <f t="shared" si="31"/>
        <v/>
      </c>
      <c r="H145" s="8">
        <f t="shared" si="32"/>
        <v>0</v>
      </c>
      <c r="I145" s="8" t="str">
        <f t="shared" si="25"/>
        <v/>
      </c>
      <c r="K145" s="8">
        <f t="shared" si="33"/>
        <v>0</v>
      </c>
      <c r="L145" s="8">
        <f t="shared" si="34"/>
        <v>0</v>
      </c>
      <c r="M145" s="8">
        <f t="shared" si="35"/>
        <v>0</v>
      </c>
      <c r="O145" s="8">
        <f t="shared" si="36"/>
        <v>0</v>
      </c>
      <c r="P145" s="8">
        <f t="shared" si="26"/>
        <v>0</v>
      </c>
      <c r="Q145" s="8">
        <f t="shared" si="27"/>
        <v>0</v>
      </c>
    </row>
    <row r="146" spans="2:17" x14ac:dyDescent="0.3">
      <c r="B146" s="25"/>
      <c r="C146" s="26"/>
      <c r="D146" s="8">
        <f t="shared" si="28"/>
        <v>0</v>
      </c>
      <c r="E146" s="8">
        <f t="shared" si="29"/>
        <v>0</v>
      </c>
      <c r="F146" s="8">
        <f t="shared" si="30"/>
        <v>0</v>
      </c>
      <c r="G146" s="8" t="str">
        <f t="shared" si="31"/>
        <v/>
      </c>
      <c r="H146" s="8">
        <f t="shared" si="32"/>
        <v>0</v>
      </c>
      <c r="I146" s="8" t="str">
        <f t="shared" si="25"/>
        <v/>
      </c>
      <c r="K146" s="8">
        <f t="shared" si="33"/>
        <v>0</v>
      </c>
      <c r="L146" s="8">
        <f t="shared" si="34"/>
        <v>0</v>
      </c>
      <c r="M146" s="8">
        <f t="shared" si="35"/>
        <v>0</v>
      </c>
      <c r="O146" s="8">
        <f t="shared" si="36"/>
        <v>0</v>
      </c>
      <c r="P146" s="8">
        <f t="shared" si="26"/>
        <v>0</v>
      </c>
      <c r="Q146" s="8">
        <f t="shared" si="27"/>
        <v>0</v>
      </c>
    </row>
    <row r="147" spans="2:17" x14ac:dyDescent="0.3">
      <c r="B147" s="25"/>
      <c r="C147" s="26"/>
      <c r="D147" s="8">
        <f t="shared" si="28"/>
        <v>0</v>
      </c>
      <c r="E147" s="8">
        <f t="shared" si="29"/>
        <v>0</v>
      </c>
      <c r="F147" s="8">
        <f t="shared" si="30"/>
        <v>0</v>
      </c>
      <c r="G147" s="8" t="str">
        <f t="shared" si="31"/>
        <v/>
      </c>
      <c r="H147" s="8">
        <f t="shared" si="32"/>
        <v>0</v>
      </c>
      <c r="I147" s="8" t="str">
        <f t="shared" si="25"/>
        <v/>
      </c>
      <c r="K147" s="8">
        <f t="shared" si="33"/>
        <v>0</v>
      </c>
      <c r="L147" s="8">
        <f t="shared" si="34"/>
        <v>0</v>
      </c>
      <c r="M147" s="8">
        <f t="shared" si="35"/>
        <v>0</v>
      </c>
      <c r="O147" s="8">
        <f t="shared" si="36"/>
        <v>0</v>
      </c>
      <c r="P147" s="8">
        <f t="shared" si="26"/>
        <v>0</v>
      </c>
      <c r="Q147" s="8">
        <f t="shared" si="27"/>
        <v>0</v>
      </c>
    </row>
    <row r="148" spans="2:17" x14ac:dyDescent="0.3">
      <c r="B148" s="25"/>
      <c r="C148" s="26"/>
      <c r="D148" s="8">
        <f t="shared" si="28"/>
        <v>0</v>
      </c>
      <c r="E148" s="8">
        <f t="shared" si="29"/>
        <v>0</v>
      </c>
      <c r="F148" s="8">
        <f t="shared" si="30"/>
        <v>0</v>
      </c>
      <c r="G148" s="8" t="str">
        <f t="shared" si="31"/>
        <v/>
      </c>
      <c r="H148" s="8">
        <f t="shared" si="32"/>
        <v>0</v>
      </c>
      <c r="I148" s="8" t="str">
        <f t="shared" si="25"/>
        <v/>
      </c>
      <c r="K148" s="8">
        <f t="shared" si="33"/>
        <v>0</v>
      </c>
      <c r="L148" s="8">
        <f t="shared" si="34"/>
        <v>0</v>
      </c>
      <c r="M148" s="8">
        <f t="shared" si="35"/>
        <v>0</v>
      </c>
      <c r="O148" s="8">
        <f t="shared" si="36"/>
        <v>0</v>
      </c>
      <c r="P148" s="8">
        <f t="shared" si="26"/>
        <v>0</v>
      </c>
      <c r="Q148" s="8">
        <f t="shared" si="27"/>
        <v>0</v>
      </c>
    </row>
    <row r="149" spans="2:17" x14ac:dyDescent="0.3">
      <c r="B149" s="25"/>
      <c r="C149" s="26"/>
      <c r="D149" s="8">
        <f t="shared" si="28"/>
        <v>0</v>
      </c>
      <c r="E149" s="8">
        <f t="shared" si="29"/>
        <v>0</v>
      </c>
      <c r="F149" s="8">
        <f t="shared" si="30"/>
        <v>0</v>
      </c>
      <c r="G149" s="8" t="str">
        <f t="shared" si="31"/>
        <v/>
      </c>
      <c r="H149" s="8">
        <f t="shared" si="32"/>
        <v>0</v>
      </c>
      <c r="I149" s="8" t="str">
        <f t="shared" si="25"/>
        <v/>
      </c>
      <c r="K149" s="8">
        <f t="shared" si="33"/>
        <v>0</v>
      </c>
      <c r="L149" s="8">
        <f t="shared" si="34"/>
        <v>0</v>
      </c>
      <c r="M149" s="8">
        <f t="shared" si="35"/>
        <v>0</v>
      </c>
      <c r="O149" s="8">
        <f t="shared" si="36"/>
        <v>0</v>
      </c>
      <c r="P149" s="8">
        <f t="shared" si="26"/>
        <v>0</v>
      </c>
      <c r="Q149" s="8">
        <f t="shared" si="27"/>
        <v>0</v>
      </c>
    </row>
    <row r="150" spans="2:17" x14ac:dyDescent="0.3">
      <c r="B150" s="25"/>
      <c r="C150" s="26"/>
      <c r="D150" s="8">
        <f t="shared" si="28"/>
        <v>0</v>
      </c>
      <c r="E150" s="8">
        <f t="shared" si="29"/>
        <v>0</v>
      </c>
      <c r="F150" s="8">
        <f t="shared" si="30"/>
        <v>0</v>
      </c>
      <c r="G150" s="8" t="str">
        <f t="shared" si="31"/>
        <v/>
      </c>
      <c r="H150" s="8">
        <f t="shared" si="32"/>
        <v>0</v>
      </c>
      <c r="I150" s="8" t="str">
        <f t="shared" si="25"/>
        <v/>
      </c>
      <c r="K150" s="8">
        <f t="shared" si="33"/>
        <v>0</v>
      </c>
      <c r="L150" s="8">
        <f t="shared" si="34"/>
        <v>0</v>
      </c>
      <c r="M150" s="8">
        <f t="shared" si="35"/>
        <v>0</v>
      </c>
      <c r="O150" s="8">
        <f t="shared" si="36"/>
        <v>0</v>
      </c>
      <c r="P150" s="8">
        <f t="shared" si="26"/>
        <v>0</v>
      </c>
      <c r="Q150" s="8">
        <f t="shared" si="27"/>
        <v>0</v>
      </c>
    </row>
    <row r="151" spans="2:17" x14ac:dyDescent="0.3">
      <c r="B151" s="25"/>
      <c r="C151" s="26"/>
      <c r="D151" s="8">
        <f t="shared" si="28"/>
        <v>0</v>
      </c>
      <c r="E151" s="8">
        <f t="shared" si="29"/>
        <v>0</v>
      </c>
      <c r="F151" s="8">
        <f t="shared" si="30"/>
        <v>0</v>
      </c>
      <c r="G151" s="8" t="str">
        <f t="shared" si="31"/>
        <v/>
      </c>
      <c r="H151" s="8">
        <f t="shared" si="32"/>
        <v>0</v>
      </c>
      <c r="I151" s="8" t="str">
        <f t="shared" si="25"/>
        <v/>
      </c>
      <c r="K151" s="8">
        <f t="shared" si="33"/>
        <v>0</v>
      </c>
      <c r="L151" s="8">
        <f t="shared" si="34"/>
        <v>0</v>
      </c>
      <c r="M151" s="8">
        <f t="shared" si="35"/>
        <v>0</v>
      </c>
      <c r="O151" s="8">
        <f t="shared" si="36"/>
        <v>0</v>
      </c>
      <c r="P151" s="8">
        <f t="shared" si="26"/>
        <v>0</v>
      </c>
      <c r="Q151" s="8">
        <f t="shared" si="27"/>
        <v>0</v>
      </c>
    </row>
    <row r="152" spans="2:17" x14ac:dyDescent="0.3">
      <c r="B152" s="25"/>
      <c r="C152" s="26"/>
      <c r="D152" s="8">
        <f t="shared" si="28"/>
        <v>0</v>
      </c>
      <c r="E152" s="8">
        <f t="shared" si="29"/>
        <v>0</v>
      </c>
      <c r="F152" s="8">
        <f t="shared" si="30"/>
        <v>0</v>
      </c>
      <c r="G152" s="8" t="str">
        <f t="shared" si="31"/>
        <v/>
      </c>
      <c r="H152" s="8">
        <f t="shared" si="32"/>
        <v>0</v>
      </c>
      <c r="I152" s="8" t="str">
        <f t="shared" si="25"/>
        <v/>
      </c>
      <c r="K152" s="8">
        <f t="shared" si="33"/>
        <v>0</v>
      </c>
      <c r="L152" s="8">
        <f t="shared" si="34"/>
        <v>0</v>
      </c>
      <c r="M152" s="8">
        <f t="shared" si="35"/>
        <v>0</v>
      </c>
      <c r="O152" s="8">
        <f t="shared" si="36"/>
        <v>0</v>
      </c>
      <c r="P152" s="8">
        <f t="shared" si="26"/>
        <v>0</v>
      </c>
      <c r="Q152" s="8">
        <f t="shared" si="27"/>
        <v>0</v>
      </c>
    </row>
    <row r="153" spans="2:17" x14ac:dyDescent="0.3">
      <c r="B153" s="25"/>
      <c r="C153" s="26"/>
      <c r="D153" s="8">
        <f t="shared" si="28"/>
        <v>0</v>
      </c>
      <c r="E153" s="8">
        <f t="shared" si="29"/>
        <v>0</v>
      </c>
      <c r="F153" s="8">
        <f t="shared" si="30"/>
        <v>0</v>
      </c>
      <c r="G153" s="8" t="str">
        <f t="shared" si="31"/>
        <v/>
      </c>
      <c r="H153" s="8">
        <f t="shared" si="32"/>
        <v>0</v>
      </c>
      <c r="I153" s="8" t="str">
        <f t="shared" si="25"/>
        <v/>
      </c>
      <c r="K153" s="8">
        <f t="shared" si="33"/>
        <v>0</v>
      </c>
      <c r="L153" s="8">
        <f t="shared" si="34"/>
        <v>0</v>
      </c>
      <c r="M153" s="8">
        <f t="shared" si="35"/>
        <v>0</v>
      </c>
      <c r="O153" s="8">
        <f t="shared" si="36"/>
        <v>0</v>
      </c>
      <c r="P153" s="8">
        <f t="shared" si="26"/>
        <v>0</v>
      </c>
      <c r="Q153" s="8">
        <f t="shared" si="27"/>
        <v>0</v>
      </c>
    </row>
    <row r="154" spans="2:17" x14ac:dyDescent="0.3">
      <c r="B154" s="25"/>
      <c r="C154" s="26"/>
      <c r="D154" s="8">
        <f t="shared" si="28"/>
        <v>0</v>
      </c>
      <c r="E154" s="8">
        <f t="shared" si="29"/>
        <v>0</v>
      </c>
      <c r="F154" s="8">
        <f t="shared" si="30"/>
        <v>0</v>
      </c>
      <c r="G154" s="8" t="str">
        <f t="shared" si="31"/>
        <v/>
      </c>
      <c r="H154" s="8">
        <f t="shared" si="32"/>
        <v>0</v>
      </c>
      <c r="I154" s="8" t="str">
        <f t="shared" si="25"/>
        <v/>
      </c>
      <c r="K154" s="8">
        <f t="shared" si="33"/>
        <v>0</v>
      </c>
      <c r="L154" s="8">
        <f t="shared" si="34"/>
        <v>0</v>
      </c>
      <c r="M154" s="8">
        <f t="shared" si="35"/>
        <v>0</v>
      </c>
      <c r="O154" s="8">
        <f t="shared" si="36"/>
        <v>0</v>
      </c>
      <c r="P154" s="8">
        <f t="shared" si="26"/>
        <v>0</v>
      </c>
      <c r="Q154" s="8">
        <f t="shared" si="27"/>
        <v>0</v>
      </c>
    </row>
    <row r="155" spans="2:17" x14ac:dyDescent="0.3">
      <c r="B155" s="25"/>
      <c r="C155" s="26"/>
      <c r="D155" s="8">
        <f t="shared" si="28"/>
        <v>0</v>
      </c>
      <c r="E155" s="8">
        <f t="shared" si="29"/>
        <v>0</v>
      </c>
      <c r="F155" s="8">
        <f t="shared" si="30"/>
        <v>0</v>
      </c>
      <c r="G155" s="8" t="str">
        <f t="shared" si="31"/>
        <v/>
      </c>
      <c r="H155" s="8">
        <f t="shared" si="32"/>
        <v>0</v>
      </c>
      <c r="I155" s="8" t="str">
        <f t="shared" si="25"/>
        <v/>
      </c>
      <c r="K155" s="8">
        <f t="shared" si="33"/>
        <v>0</v>
      </c>
      <c r="L155" s="8">
        <f t="shared" si="34"/>
        <v>0</v>
      </c>
      <c r="M155" s="8">
        <f t="shared" si="35"/>
        <v>0</v>
      </c>
      <c r="O155" s="8">
        <f t="shared" si="36"/>
        <v>0</v>
      </c>
      <c r="P155" s="8">
        <f t="shared" si="26"/>
        <v>0</v>
      </c>
      <c r="Q155" s="8">
        <f t="shared" si="27"/>
        <v>0</v>
      </c>
    </row>
    <row r="156" spans="2:17" x14ac:dyDescent="0.3">
      <c r="B156" s="25"/>
      <c r="C156" s="26"/>
      <c r="D156" s="8">
        <f t="shared" si="28"/>
        <v>0</v>
      </c>
      <c r="E156" s="8">
        <f t="shared" si="29"/>
        <v>0</v>
      </c>
      <c r="F156" s="8">
        <f t="shared" si="30"/>
        <v>0</v>
      </c>
      <c r="G156" s="8" t="str">
        <f t="shared" si="31"/>
        <v/>
      </c>
      <c r="H156" s="8">
        <f t="shared" si="32"/>
        <v>0</v>
      </c>
      <c r="I156" s="8" t="str">
        <f t="shared" si="25"/>
        <v/>
      </c>
      <c r="K156" s="8">
        <f t="shared" si="33"/>
        <v>0</v>
      </c>
      <c r="L156" s="8">
        <f t="shared" si="34"/>
        <v>0</v>
      </c>
      <c r="M156" s="8">
        <f t="shared" si="35"/>
        <v>0</v>
      </c>
      <c r="O156" s="8">
        <f t="shared" si="36"/>
        <v>0</v>
      </c>
      <c r="P156" s="8">
        <f t="shared" si="26"/>
        <v>0</v>
      </c>
      <c r="Q156" s="8">
        <f t="shared" si="27"/>
        <v>0</v>
      </c>
    </row>
    <row r="157" spans="2:17" x14ac:dyDescent="0.3">
      <c r="B157" s="25"/>
      <c r="C157" s="26"/>
      <c r="D157" s="8">
        <f t="shared" si="28"/>
        <v>0</v>
      </c>
      <c r="E157" s="8">
        <f t="shared" si="29"/>
        <v>0</v>
      </c>
      <c r="F157" s="8">
        <f t="shared" si="30"/>
        <v>0</v>
      </c>
      <c r="G157" s="8" t="str">
        <f t="shared" si="31"/>
        <v/>
      </c>
      <c r="H157" s="8">
        <f t="shared" si="32"/>
        <v>0</v>
      </c>
      <c r="I157" s="8" t="str">
        <f t="shared" si="25"/>
        <v/>
      </c>
      <c r="K157" s="8">
        <f t="shared" si="33"/>
        <v>0</v>
      </c>
      <c r="L157" s="8">
        <f t="shared" si="34"/>
        <v>0</v>
      </c>
      <c r="M157" s="8">
        <f t="shared" si="35"/>
        <v>0</v>
      </c>
      <c r="O157" s="8">
        <f t="shared" si="36"/>
        <v>0</v>
      </c>
      <c r="P157" s="8">
        <f t="shared" si="26"/>
        <v>0</v>
      </c>
      <c r="Q157" s="8">
        <f t="shared" si="27"/>
        <v>0</v>
      </c>
    </row>
    <row r="158" spans="2:17" x14ac:dyDescent="0.3">
      <c r="B158" s="25"/>
      <c r="C158" s="26"/>
      <c r="D158" s="8">
        <f t="shared" si="28"/>
        <v>0</v>
      </c>
      <c r="E158" s="8">
        <f t="shared" si="29"/>
        <v>0</v>
      </c>
      <c r="F158" s="8">
        <f t="shared" si="30"/>
        <v>0</v>
      </c>
      <c r="G158" s="8" t="str">
        <f t="shared" si="31"/>
        <v/>
      </c>
      <c r="H158" s="8">
        <f t="shared" si="32"/>
        <v>0</v>
      </c>
      <c r="I158" s="8" t="str">
        <f t="shared" si="25"/>
        <v/>
      </c>
      <c r="K158" s="8">
        <f t="shared" si="33"/>
        <v>0</v>
      </c>
      <c r="L158" s="8">
        <f t="shared" si="34"/>
        <v>0</v>
      </c>
      <c r="M158" s="8">
        <f t="shared" si="35"/>
        <v>0</v>
      </c>
      <c r="O158" s="8">
        <f t="shared" si="36"/>
        <v>0</v>
      </c>
      <c r="P158" s="8">
        <f t="shared" si="26"/>
        <v>0</v>
      </c>
      <c r="Q158" s="8">
        <f t="shared" si="27"/>
        <v>0</v>
      </c>
    </row>
    <row r="159" spans="2:17" x14ac:dyDescent="0.3">
      <c r="B159" s="25"/>
      <c r="C159" s="26"/>
      <c r="D159" s="8">
        <f t="shared" si="28"/>
        <v>0</v>
      </c>
      <c r="E159" s="8">
        <f t="shared" si="29"/>
        <v>0</v>
      </c>
      <c r="F159" s="8">
        <f t="shared" si="30"/>
        <v>0</v>
      </c>
      <c r="G159" s="8" t="str">
        <f t="shared" si="31"/>
        <v/>
      </c>
      <c r="H159" s="8">
        <f t="shared" si="32"/>
        <v>0</v>
      </c>
      <c r="I159" s="8" t="str">
        <f t="shared" si="25"/>
        <v/>
      </c>
      <c r="K159" s="8">
        <f t="shared" si="33"/>
        <v>0</v>
      </c>
      <c r="L159" s="8">
        <f t="shared" si="34"/>
        <v>0</v>
      </c>
      <c r="M159" s="8">
        <f t="shared" si="35"/>
        <v>0</v>
      </c>
      <c r="O159" s="8">
        <f t="shared" si="36"/>
        <v>0</v>
      </c>
      <c r="P159" s="8">
        <f t="shared" si="26"/>
        <v>0</v>
      </c>
      <c r="Q159" s="8">
        <f t="shared" si="27"/>
        <v>0</v>
      </c>
    </row>
    <row r="160" spans="2:17" x14ac:dyDescent="0.3">
      <c r="B160" s="25"/>
      <c r="C160" s="26"/>
      <c r="D160" s="8">
        <f t="shared" si="28"/>
        <v>0</v>
      </c>
      <c r="E160" s="8">
        <f t="shared" si="29"/>
        <v>0</v>
      </c>
      <c r="F160" s="8">
        <f t="shared" si="30"/>
        <v>0</v>
      </c>
      <c r="G160" s="8" t="str">
        <f t="shared" si="31"/>
        <v/>
      </c>
      <c r="H160" s="8">
        <f t="shared" si="32"/>
        <v>0</v>
      </c>
      <c r="I160" s="8" t="str">
        <f t="shared" si="25"/>
        <v/>
      </c>
      <c r="K160" s="8">
        <f t="shared" si="33"/>
        <v>0</v>
      </c>
      <c r="L160" s="8">
        <f t="shared" si="34"/>
        <v>0</v>
      </c>
      <c r="M160" s="8">
        <f t="shared" si="35"/>
        <v>0</v>
      </c>
      <c r="O160" s="8">
        <f t="shared" si="36"/>
        <v>0</v>
      </c>
      <c r="P160" s="8">
        <f t="shared" si="26"/>
        <v>0</v>
      </c>
      <c r="Q160" s="8">
        <f t="shared" si="27"/>
        <v>0</v>
      </c>
    </row>
    <row r="161" spans="2:17" x14ac:dyDescent="0.3">
      <c r="B161" s="25"/>
      <c r="C161" s="26"/>
      <c r="D161" s="8">
        <f t="shared" si="28"/>
        <v>0</v>
      </c>
      <c r="E161" s="8">
        <f t="shared" si="29"/>
        <v>0</v>
      </c>
      <c r="F161" s="8">
        <f t="shared" si="30"/>
        <v>0</v>
      </c>
      <c r="G161" s="8" t="str">
        <f t="shared" si="31"/>
        <v/>
      </c>
      <c r="H161" s="8">
        <f t="shared" si="32"/>
        <v>0</v>
      </c>
      <c r="I161" s="8" t="str">
        <f t="shared" si="25"/>
        <v/>
      </c>
      <c r="K161" s="8">
        <f t="shared" si="33"/>
        <v>0</v>
      </c>
      <c r="L161" s="8">
        <f t="shared" si="34"/>
        <v>0</v>
      </c>
      <c r="M161" s="8">
        <f t="shared" si="35"/>
        <v>0</v>
      </c>
      <c r="O161" s="8">
        <f t="shared" si="36"/>
        <v>0</v>
      </c>
      <c r="P161" s="8">
        <f t="shared" si="26"/>
        <v>0</v>
      </c>
      <c r="Q161" s="8">
        <f t="shared" si="27"/>
        <v>0</v>
      </c>
    </row>
    <row r="162" spans="2:17" x14ac:dyDescent="0.3">
      <c r="B162" s="25"/>
      <c r="C162" s="26"/>
      <c r="D162" s="8">
        <f t="shared" si="28"/>
        <v>0</v>
      </c>
      <c r="E162" s="8">
        <f t="shared" si="29"/>
        <v>0</v>
      </c>
      <c r="F162" s="8">
        <f t="shared" si="30"/>
        <v>0</v>
      </c>
      <c r="G162" s="8" t="str">
        <f t="shared" si="31"/>
        <v/>
      </c>
      <c r="H162" s="8">
        <f t="shared" si="32"/>
        <v>0</v>
      </c>
      <c r="I162" s="8" t="str">
        <f t="shared" si="25"/>
        <v/>
      </c>
      <c r="K162" s="8">
        <f t="shared" si="33"/>
        <v>0</v>
      </c>
      <c r="L162" s="8">
        <f t="shared" si="34"/>
        <v>0</v>
      </c>
      <c r="M162" s="8">
        <f t="shared" si="35"/>
        <v>0</v>
      </c>
      <c r="O162" s="8">
        <f t="shared" si="36"/>
        <v>0</v>
      </c>
      <c r="P162" s="8">
        <f t="shared" si="26"/>
        <v>0</v>
      </c>
      <c r="Q162" s="8">
        <f t="shared" si="27"/>
        <v>0</v>
      </c>
    </row>
    <row r="163" spans="2:17" x14ac:dyDescent="0.3">
      <c r="B163" s="25"/>
      <c r="C163" s="26"/>
      <c r="D163" s="8">
        <f t="shared" si="28"/>
        <v>0</v>
      </c>
      <c r="E163" s="8">
        <f t="shared" si="29"/>
        <v>0</v>
      </c>
      <c r="F163" s="8">
        <f t="shared" si="30"/>
        <v>0</v>
      </c>
      <c r="G163" s="8" t="str">
        <f t="shared" si="31"/>
        <v/>
      </c>
      <c r="H163" s="8">
        <f t="shared" si="32"/>
        <v>0</v>
      </c>
      <c r="I163" s="8" t="str">
        <f t="shared" si="25"/>
        <v/>
      </c>
      <c r="K163" s="8">
        <f t="shared" si="33"/>
        <v>0</v>
      </c>
      <c r="L163" s="8">
        <f t="shared" si="34"/>
        <v>0</v>
      </c>
      <c r="M163" s="8">
        <f t="shared" si="35"/>
        <v>0</v>
      </c>
      <c r="O163" s="8">
        <f t="shared" si="36"/>
        <v>0</v>
      </c>
      <c r="P163" s="8">
        <f t="shared" si="26"/>
        <v>0</v>
      </c>
      <c r="Q163" s="8">
        <f t="shared" si="27"/>
        <v>0</v>
      </c>
    </row>
    <row r="164" spans="2:17" x14ac:dyDescent="0.3">
      <c r="B164" s="25"/>
      <c r="C164" s="26"/>
      <c r="D164" s="8">
        <f t="shared" si="28"/>
        <v>0</v>
      </c>
      <c r="E164" s="8">
        <f t="shared" si="29"/>
        <v>0</v>
      </c>
      <c r="F164" s="8">
        <f t="shared" si="30"/>
        <v>0</v>
      </c>
      <c r="G164" s="8" t="str">
        <f t="shared" si="31"/>
        <v/>
      </c>
      <c r="H164" s="8">
        <f t="shared" si="32"/>
        <v>0</v>
      </c>
      <c r="I164" s="8" t="str">
        <f t="shared" si="25"/>
        <v/>
      </c>
      <c r="K164" s="8">
        <f t="shared" si="33"/>
        <v>0</v>
      </c>
      <c r="L164" s="8">
        <f t="shared" si="34"/>
        <v>0</v>
      </c>
      <c r="M164" s="8">
        <f t="shared" si="35"/>
        <v>0</v>
      </c>
      <c r="O164" s="8">
        <f t="shared" si="36"/>
        <v>0</v>
      </c>
      <c r="P164" s="8">
        <f t="shared" si="26"/>
        <v>0</v>
      </c>
      <c r="Q164" s="8">
        <f t="shared" si="27"/>
        <v>0</v>
      </c>
    </row>
    <row r="165" spans="2:17" x14ac:dyDescent="0.3">
      <c r="B165" s="25"/>
      <c r="C165" s="26"/>
      <c r="D165" s="8">
        <f t="shared" si="28"/>
        <v>0</v>
      </c>
      <c r="E165" s="8">
        <f t="shared" si="29"/>
        <v>0</v>
      </c>
      <c r="F165" s="8">
        <f t="shared" si="30"/>
        <v>0</v>
      </c>
      <c r="G165" s="8" t="str">
        <f t="shared" si="31"/>
        <v/>
      </c>
      <c r="H165" s="8">
        <f t="shared" si="32"/>
        <v>0</v>
      </c>
      <c r="I165" s="8" t="str">
        <f t="shared" si="25"/>
        <v/>
      </c>
      <c r="K165" s="8">
        <f t="shared" si="33"/>
        <v>0</v>
      </c>
      <c r="L165" s="8">
        <f t="shared" si="34"/>
        <v>0</v>
      </c>
      <c r="M165" s="8">
        <f t="shared" si="35"/>
        <v>0</v>
      </c>
      <c r="O165" s="8">
        <f t="shared" si="36"/>
        <v>0</v>
      </c>
      <c r="P165" s="8">
        <f t="shared" si="26"/>
        <v>0</v>
      </c>
      <c r="Q165" s="8">
        <f t="shared" si="27"/>
        <v>0</v>
      </c>
    </row>
    <row r="166" spans="2:17" x14ac:dyDescent="0.3">
      <c r="B166" s="25"/>
      <c r="C166" s="26"/>
      <c r="D166" s="8">
        <f t="shared" si="28"/>
        <v>0</v>
      </c>
      <c r="E166" s="8">
        <f t="shared" si="29"/>
        <v>0</v>
      </c>
      <c r="F166" s="8">
        <f t="shared" si="30"/>
        <v>0</v>
      </c>
      <c r="G166" s="8" t="str">
        <f t="shared" si="31"/>
        <v/>
      </c>
      <c r="H166" s="8">
        <f t="shared" si="32"/>
        <v>0</v>
      </c>
      <c r="I166" s="8" t="str">
        <f t="shared" si="25"/>
        <v/>
      </c>
      <c r="K166" s="8">
        <f t="shared" si="33"/>
        <v>0</v>
      </c>
      <c r="L166" s="8">
        <f t="shared" si="34"/>
        <v>0</v>
      </c>
      <c r="M166" s="8">
        <f t="shared" si="35"/>
        <v>0</v>
      </c>
      <c r="O166" s="8">
        <f t="shared" si="36"/>
        <v>0</v>
      </c>
      <c r="P166" s="8">
        <f t="shared" si="26"/>
        <v>0</v>
      </c>
      <c r="Q166" s="8">
        <f t="shared" si="27"/>
        <v>0</v>
      </c>
    </row>
    <row r="167" spans="2:17" x14ac:dyDescent="0.3">
      <c r="B167" s="25"/>
      <c r="C167" s="26"/>
      <c r="D167" s="8">
        <f t="shared" si="28"/>
        <v>0</v>
      </c>
      <c r="E167" s="8">
        <f t="shared" si="29"/>
        <v>0</v>
      </c>
      <c r="F167" s="8">
        <f t="shared" si="30"/>
        <v>0</v>
      </c>
      <c r="G167" s="8" t="str">
        <f t="shared" si="31"/>
        <v/>
      </c>
      <c r="H167" s="8">
        <f t="shared" si="32"/>
        <v>0</v>
      </c>
      <c r="I167" s="8" t="str">
        <f t="shared" si="25"/>
        <v/>
      </c>
      <c r="K167" s="8">
        <f t="shared" si="33"/>
        <v>0</v>
      </c>
      <c r="L167" s="8">
        <f t="shared" si="34"/>
        <v>0</v>
      </c>
      <c r="M167" s="8">
        <f t="shared" si="35"/>
        <v>0</v>
      </c>
      <c r="O167" s="8">
        <f t="shared" si="36"/>
        <v>0</v>
      </c>
      <c r="P167" s="8">
        <f t="shared" si="26"/>
        <v>0</v>
      </c>
      <c r="Q167" s="8">
        <f t="shared" si="27"/>
        <v>0</v>
      </c>
    </row>
    <row r="168" spans="2:17" x14ac:dyDescent="0.3">
      <c r="B168" s="25"/>
      <c r="C168" s="26"/>
      <c r="D168" s="8">
        <f t="shared" si="28"/>
        <v>0</v>
      </c>
      <c r="E168" s="8">
        <f t="shared" si="29"/>
        <v>0</v>
      </c>
      <c r="F168" s="8">
        <f t="shared" si="30"/>
        <v>0</v>
      </c>
      <c r="G168" s="8" t="str">
        <f t="shared" si="31"/>
        <v/>
      </c>
      <c r="H168" s="8">
        <f t="shared" si="32"/>
        <v>0</v>
      </c>
      <c r="I168" s="8" t="str">
        <f t="shared" si="25"/>
        <v/>
      </c>
      <c r="K168" s="8">
        <f t="shared" si="33"/>
        <v>0</v>
      </c>
      <c r="L168" s="8">
        <f t="shared" si="34"/>
        <v>0</v>
      </c>
      <c r="M168" s="8">
        <f t="shared" si="35"/>
        <v>0</v>
      </c>
      <c r="O168" s="8">
        <f t="shared" si="36"/>
        <v>0</v>
      </c>
      <c r="P168" s="8">
        <f t="shared" si="26"/>
        <v>0</v>
      </c>
      <c r="Q168" s="8">
        <f t="shared" si="27"/>
        <v>0</v>
      </c>
    </row>
    <row r="169" spans="2:17" x14ac:dyDescent="0.3">
      <c r="B169" s="25"/>
      <c r="C169" s="26"/>
      <c r="D169" s="8">
        <f t="shared" si="28"/>
        <v>0</v>
      </c>
      <c r="E169" s="8">
        <f t="shared" si="29"/>
        <v>0</v>
      </c>
      <c r="F169" s="8">
        <f t="shared" si="30"/>
        <v>0</v>
      </c>
      <c r="G169" s="8" t="str">
        <f t="shared" si="31"/>
        <v/>
      </c>
      <c r="H169" s="8">
        <f t="shared" si="32"/>
        <v>0</v>
      </c>
      <c r="I169" s="8" t="str">
        <f t="shared" si="25"/>
        <v/>
      </c>
      <c r="K169" s="8">
        <f t="shared" si="33"/>
        <v>0</v>
      </c>
      <c r="L169" s="8">
        <f t="shared" si="34"/>
        <v>0</v>
      </c>
      <c r="M169" s="8">
        <f t="shared" si="35"/>
        <v>0</v>
      </c>
      <c r="O169" s="8">
        <f t="shared" si="36"/>
        <v>0</v>
      </c>
      <c r="P169" s="8">
        <f t="shared" si="26"/>
        <v>0</v>
      </c>
      <c r="Q169" s="8">
        <f t="shared" si="27"/>
        <v>0</v>
      </c>
    </row>
    <row r="170" spans="2:17" x14ac:dyDescent="0.3">
      <c r="B170" s="25"/>
      <c r="C170" s="26"/>
      <c r="D170" s="8">
        <f t="shared" si="28"/>
        <v>0</v>
      </c>
      <c r="E170" s="8">
        <f t="shared" si="29"/>
        <v>0</v>
      </c>
      <c r="F170" s="8">
        <f t="shared" si="30"/>
        <v>0</v>
      </c>
      <c r="G170" s="8" t="str">
        <f t="shared" si="31"/>
        <v/>
      </c>
      <c r="H170" s="8">
        <f t="shared" si="32"/>
        <v>0</v>
      </c>
      <c r="I170" s="8" t="str">
        <f t="shared" si="25"/>
        <v/>
      </c>
      <c r="K170" s="8">
        <f t="shared" si="33"/>
        <v>0</v>
      </c>
      <c r="L170" s="8">
        <f t="shared" si="34"/>
        <v>0</v>
      </c>
      <c r="M170" s="8">
        <f t="shared" si="35"/>
        <v>0</v>
      </c>
      <c r="O170" s="8">
        <f t="shared" si="36"/>
        <v>0</v>
      </c>
      <c r="P170" s="8">
        <f t="shared" si="26"/>
        <v>0</v>
      </c>
      <c r="Q170" s="8">
        <f t="shared" si="27"/>
        <v>0</v>
      </c>
    </row>
    <row r="171" spans="2:17" x14ac:dyDescent="0.3">
      <c r="B171" s="25"/>
      <c r="C171" s="26"/>
      <c r="D171" s="8">
        <f t="shared" si="28"/>
        <v>0</v>
      </c>
      <c r="E171" s="8">
        <f t="shared" si="29"/>
        <v>0</v>
      </c>
      <c r="F171" s="8">
        <f t="shared" si="30"/>
        <v>0</v>
      </c>
      <c r="G171" s="8" t="str">
        <f t="shared" si="31"/>
        <v/>
      </c>
      <c r="H171" s="8">
        <f t="shared" si="32"/>
        <v>0</v>
      </c>
      <c r="I171" s="8" t="str">
        <f t="shared" si="25"/>
        <v/>
      </c>
      <c r="K171" s="8">
        <f t="shared" si="33"/>
        <v>0</v>
      </c>
      <c r="L171" s="8">
        <f t="shared" si="34"/>
        <v>0</v>
      </c>
      <c r="M171" s="8">
        <f t="shared" si="35"/>
        <v>0</v>
      </c>
      <c r="O171" s="8">
        <f t="shared" si="36"/>
        <v>0</v>
      </c>
      <c r="P171" s="8">
        <f t="shared" si="26"/>
        <v>0</v>
      </c>
      <c r="Q171" s="8">
        <f t="shared" si="27"/>
        <v>0</v>
      </c>
    </row>
    <row r="172" spans="2:17" x14ac:dyDescent="0.3">
      <c r="B172" s="25"/>
      <c r="C172" s="26"/>
      <c r="D172" s="8">
        <f t="shared" si="28"/>
        <v>0</v>
      </c>
      <c r="E172" s="8">
        <f t="shared" si="29"/>
        <v>0</v>
      </c>
      <c r="F172" s="8">
        <f t="shared" si="30"/>
        <v>0</v>
      </c>
      <c r="G172" s="8" t="str">
        <f t="shared" si="31"/>
        <v/>
      </c>
      <c r="H172" s="8">
        <f t="shared" si="32"/>
        <v>0</v>
      </c>
      <c r="I172" s="8" t="str">
        <f t="shared" si="25"/>
        <v/>
      </c>
      <c r="K172" s="8">
        <f t="shared" si="33"/>
        <v>0</v>
      </c>
      <c r="L172" s="8">
        <f t="shared" si="34"/>
        <v>0</v>
      </c>
      <c r="M172" s="8">
        <f t="shared" si="35"/>
        <v>0</v>
      </c>
      <c r="O172" s="8">
        <f t="shared" si="36"/>
        <v>0</v>
      </c>
      <c r="P172" s="8">
        <f t="shared" si="26"/>
        <v>0</v>
      </c>
      <c r="Q172" s="8">
        <f t="shared" si="27"/>
        <v>0</v>
      </c>
    </row>
    <row r="173" spans="2:17" x14ac:dyDescent="0.3">
      <c r="B173" s="25"/>
      <c r="C173" s="26"/>
      <c r="D173" s="8">
        <f t="shared" si="28"/>
        <v>0</v>
      </c>
      <c r="E173" s="8">
        <f t="shared" si="29"/>
        <v>0</v>
      </c>
      <c r="F173" s="8">
        <f t="shared" si="30"/>
        <v>0</v>
      </c>
      <c r="G173" s="8" t="str">
        <f t="shared" si="31"/>
        <v/>
      </c>
      <c r="H173" s="8">
        <f t="shared" si="32"/>
        <v>0</v>
      </c>
      <c r="I173" s="8" t="str">
        <f t="shared" si="25"/>
        <v/>
      </c>
      <c r="K173" s="8">
        <f t="shared" si="33"/>
        <v>0</v>
      </c>
      <c r="L173" s="8">
        <f t="shared" si="34"/>
        <v>0</v>
      </c>
      <c r="M173" s="8">
        <f t="shared" si="35"/>
        <v>0</v>
      </c>
      <c r="O173" s="8">
        <f t="shared" si="36"/>
        <v>0</v>
      </c>
      <c r="P173" s="8">
        <f t="shared" si="26"/>
        <v>0</v>
      </c>
      <c r="Q173" s="8">
        <f t="shared" si="27"/>
        <v>0</v>
      </c>
    </row>
    <row r="174" spans="2:17" x14ac:dyDescent="0.3">
      <c r="B174" s="25"/>
      <c r="C174" s="26"/>
      <c r="D174" s="8">
        <f t="shared" si="28"/>
        <v>0</v>
      </c>
      <c r="E174" s="8">
        <f t="shared" si="29"/>
        <v>0</v>
      </c>
      <c r="F174" s="8">
        <f t="shared" si="30"/>
        <v>0</v>
      </c>
      <c r="G174" s="8" t="str">
        <f t="shared" si="31"/>
        <v/>
      </c>
      <c r="H174" s="8">
        <f t="shared" si="32"/>
        <v>0</v>
      </c>
      <c r="I174" s="8" t="str">
        <f t="shared" si="25"/>
        <v/>
      </c>
      <c r="K174" s="8">
        <f t="shared" si="33"/>
        <v>0</v>
      </c>
      <c r="L174" s="8">
        <f t="shared" si="34"/>
        <v>0</v>
      </c>
      <c r="M174" s="8">
        <f t="shared" si="35"/>
        <v>0</v>
      </c>
      <c r="O174" s="8">
        <f t="shared" si="36"/>
        <v>0</v>
      </c>
      <c r="P174" s="8">
        <f t="shared" si="26"/>
        <v>0</v>
      </c>
      <c r="Q174" s="8">
        <f t="shared" si="27"/>
        <v>0</v>
      </c>
    </row>
    <row r="175" spans="2:17" x14ac:dyDescent="0.3">
      <c r="B175" s="25"/>
      <c r="C175" s="26"/>
      <c r="D175" s="8">
        <f t="shared" si="28"/>
        <v>0</v>
      </c>
      <c r="E175" s="8">
        <f t="shared" si="29"/>
        <v>0</v>
      </c>
      <c r="F175" s="8">
        <f t="shared" si="30"/>
        <v>0</v>
      </c>
      <c r="G175" s="8" t="str">
        <f t="shared" si="31"/>
        <v/>
      </c>
      <c r="H175" s="8">
        <f t="shared" si="32"/>
        <v>0</v>
      </c>
      <c r="I175" s="8" t="str">
        <f t="shared" si="25"/>
        <v/>
      </c>
      <c r="K175" s="8">
        <f t="shared" si="33"/>
        <v>0</v>
      </c>
      <c r="L175" s="8">
        <f t="shared" si="34"/>
        <v>0</v>
      </c>
      <c r="M175" s="8">
        <f t="shared" si="35"/>
        <v>0</v>
      </c>
      <c r="O175" s="8">
        <f t="shared" si="36"/>
        <v>0</v>
      </c>
      <c r="P175" s="8">
        <f t="shared" si="26"/>
        <v>0</v>
      </c>
      <c r="Q175" s="8">
        <f t="shared" si="27"/>
        <v>0</v>
      </c>
    </row>
    <row r="176" spans="2:17" x14ac:dyDescent="0.3">
      <c r="B176" s="25"/>
      <c r="C176" s="26"/>
      <c r="D176" s="8">
        <f t="shared" si="28"/>
        <v>0</v>
      </c>
      <c r="E176" s="8">
        <f t="shared" si="29"/>
        <v>0</v>
      </c>
      <c r="F176" s="8">
        <f t="shared" si="30"/>
        <v>0</v>
      </c>
      <c r="G176" s="8" t="str">
        <f t="shared" si="31"/>
        <v/>
      </c>
      <c r="H176" s="8">
        <f t="shared" si="32"/>
        <v>0</v>
      </c>
      <c r="I176" s="8" t="str">
        <f t="shared" si="25"/>
        <v/>
      </c>
      <c r="K176" s="8">
        <f t="shared" si="33"/>
        <v>0</v>
      </c>
      <c r="L176" s="8">
        <f t="shared" si="34"/>
        <v>0</v>
      </c>
      <c r="M176" s="8">
        <f t="shared" si="35"/>
        <v>0</v>
      </c>
      <c r="O176" s="8">
        <f t="shared" si="36"/>
        <v>0</v>
      </c>
      <c r="P176" s="8">
        <f t="shared" si="26"/>
        <v>0</v>
      </c>
      <c r="Q176" s="8">
        <f t="shared" si="27"/>
        <v>0</v>
      </c>
    </row>
    <row r="177" spans="2:17" x14ac:dyDescent="0.3">
      <c r="B177" s="25"/>
      <c r="C177" s="26"/>
      <c r="D177" s="8">
        <f t="shared" si="28"/>
        <v>0</v>
      </c>
      <c r="E177" s="8">
        <f t="shared" si="29"/>
        <v>0</v>
      </c>
      <c r="F177" s="8">
        <f t="shared" si="30"/>
        <v>0</v>
      </c>
      <c r="G177" s="8" t="str">
        <f t="shared" si="31"/>
        <v/>
      </c>
      <c r="H177" s="8">
        <f t="shared" si="32"/>
        <v>0</v>
      </c>
      <c r="I177" s="8" t="str">
        <f t="shared" si="25"/>
        <v/>
      </c>
      <c r="K177" s="8">
        <f t="shared" si="33"/>
        <v>0</v>
      </c>
      <c r="L177" s="8">
        <f t="shared" si="34"/>
        <v>0</v>
      </c>
      <c r="M177" s="8">
        <f t="shared" si="35"/>
        <v>0</v>
      </c>
      <c r="O177" s="8">
        <f t="shared" si="36"/>
        <v>0</v>
      </c>
      <c r="P177" s="8">
        <f t="shared" si="26"/>
        <v>0</v>
      </c>
      <c r="Q177" s="8">
        <f t="shared" si="27"/>
        <v>0</v>
      </c>
    </row>
    <row r="178" spans="2:17" x14ac:dyDescent="0.3">
      <c r="B178" s="25"/>
      <c r="C178" s="26"/>
      <c r="D178" s="8">
        <f t="shared" si="28"/>
        <v>0</v>
      </c>
      <c r="E178" s="8">
        <f t="shared" si="29"/>
        <v>0</v>
      </c>
      <c r="F178" s="8">
        <f t="shared" si="30"/>
        <v>0</v>
      </c>
      <c r="G178" s="8" t="str">
        <f t="shared" si="31"/>
        <v/>
      </c>
      <c r="H178" s="8">
        <f t="shared" si="32"/>
        <v>0</v>
      </c>
      <c r="I178" s="8" t="str">
        <f t="shared" si="25"/>
        <v/>
      </c>
      <c r="K178" s="8">
        <f t="shared" si="33"/>
        <v>0</v>
      </c>
      <c r="L178" s="8">
        <f t="shared" si="34"/>
        <v>0</v>
      </c>
      <c r="M178" s="8">
        <f t="shared" si="35"/>
        <v>0</v>
      </c>
      <c r="O178" s="8">
        <f t="shared" si="36"/>
        <v>0</v>
      </c>
      <c r="P178" s="8">
        <f t="shared" si="26"/>
        <v>0</v>
      </c>
      <c r="Q178" s="8">
        <f t="shared" si="27"/>
        <v>0</v>
      </c>
    </row>
    <row r="179" spans="2:17" x14ac:dyDescent="0.3">
      <c r="B179" s="25"/>
      <c r="C179" s="26"/>
      <c r="D179" s="8">
        <f t="shared" si="28"/>
        <v>0</v>
      </c>
      <c r="E179" s="8">
        <f t="shared" si="29"/>
        <v>0</v>
      </c>
      <c r="F179" s="8">
        <f t="shared" si="30"/>
        <v>0</v>
      </c>
      <c r="G179" s="8" t="str">
        <f t="shared" si="31"/>
        <v/>
      </c>
      <c r="H179" s="8">
        <f t="shared" si="32"/>
        <v>0</v>
      </c>
      <c r="I179" s="8" t="str">
        <f t="shared" si="25"/>
        <v/>
      </c>
      <c r="K179" s="8">
        <f t="shared" si="33"/>
        <v>0</v>
      </c>
      <c r="L179" s="8">
        <f t="shared" si="34"/>
        <v>0</v>
      </c>
      <c r="M179" s="8">
        <f t="shared" si="35"/>
        <v>0</v>
      </c>
      <c r="O179" s="8">
        <f t="shared" si="36"/>
        <v>0</v>
      </c>
      <c r="P179" s="8">
        <f t="shared" si="26"/>
        <v>0</v>
      </c>
      <c r="Q179" s="8">
        <f t="shared" si="27"/>
        <v>0</v>
      </c>
    </row>
    <row r="180" spans="2:17" x14ac:dyDescent="0.3">
      <c r="B180" s="25"/>
      <c r="C180" s="26"/>
      <c r="D180" s="8">
        <f t="shared" si="28"/>
        <v>0</v>
      </c>
      <c r="E180" s="8">
        <f t="shared" si="29"/>
        <v>0</v>
      </c>
      <c r="F180" s="8">
        <f t="shared" si="30"/>
        <v>0</v>
      </c>
      <c r="G180" s="8" t="str">
        <f t="shared" si="31"/>
        <v/>
      </c>
      <c r="H180" s="8">
        <f t="shared" si="32"/>
        <v>0</v>
      </c>
      <c r="I180" s="8" t="str">
        <f t="shared" si="25"/>
        <v/>
      </c>
      <c r="K180" s="8">
        <f t="shared" si="33"/>
        <v>0</v>
      </c>
      <c r="L180" s="8">
        <f t="shared" si="34"/>
        <v>0</v>
      </c>
      <c r="M180" s="8">
        <f t="shared" si="35"/>
        <v>0</v>
      </c>
      <c r="O180" s="8">
        <f t="shared" si="36"/>
        <v>0</v>
      </c>
      <c r="P180" s="8">
        <f t="shared" si="26"/>
        <v>0</v>
      </c>
      <c r="Q180" s="8">
        <f t="shared" si="27"/>
        <v>0</v>
      </c>
    </row>
    <row r="181" spans="2:17" x14ac:dyDescent="0.3">
      <c r="B181" s="25"/>
      <c r="C181" s="26"/>
      <c r="D181" s="8">
        <f t="shared" si="28"/>
        <v>0</v>
      </c>
      <c r="E181" s="8">
        <f t="shared" si="29"/>
        <v>0</v>
      </c>
      <c r="F181" s="8">
        <f t="shared" si="30"/>
        <v>0</v>
      </c>
      <c r="G181" s="8" t="str">
        <f t="shared" si="31"/>
        <v/>
      </c>
      <c r="H181" s="8">
        <f t="shared" si="32"/>
        <v>0</v>
      </c>
      <c r="I181" s="8" t="str">
        <f t="shared" si="25"/>
        <v/>
      </c>
      <c r="K181" s="8">
        <f t="shared" si="33"/>
        <v>0</v>
      </c>
      <c r="L181" s="8">
        <f t="shared" si="34"/>
        <v>0</v>
      </c>
      <c r="M181" s="8">
        <f t="shared" si="35"/>
        <v>0</v>
      </c>
      <c r="O181" s="8">
        <f t="shared" si="36"/>
        <v>0</v>
      </c>
      <c r="P181" s="8">
        <f t="shared" si="26"/>
        <v>0</v>
      </c>
      <c r="Q181" s="8">
        <f t="shared" si="27"/>
        <v>0</v>
      </c>
    </row>
    <row r="182" spans="2:17" x14ac:dyDescent="0.3">
      <c r="B182" s="25"/>
      <c r="C182" s="26"/>
      <c r="D182" s="8">
        <f t="shared" si="28"/>
        <v>0</v>
      </c>
      <c r="E182" s="8">
        <f t="shared" si="29"/>
        <v>0</v>
      </c>
      <c r="F182" s="8">
        <f t="shared" si="30"/>
        <v>0</v>
      </c>
      <c r="G182" s="8" t="str">
        <f t="shared" si="31"/>
        <v/>
      </c>
      <c r="H182" s="8">
        <f t="shared" si="32"/>
        <v>0</v>
      </c>
      <c r="I182" s="8" t="str">
        <f t="shared" si="25"/>
        <v/>
      </c>
      <c r="K182" s="8">
        <f t="shared" si="33"/>
        <v>0</v>
      </c>
      <c r="L182" s="8">
        <f t="shared" si="34"/>
        <v>0</v>
      </c>
      <c r="M182" s="8">
        <f t="shared" si="35"/>
        <v>0</v>
      </c>
      <c r="O182" s="8">
        <f t="shared" si="36"/>
        <v>0</v>
      </c>
      <c r="P182" s="8">
        <f t="shared" si="26"/>
        <v>0</v>
      </c>
      <c r="Q182" s="8">
        <f t="shared" si="27"/>
        <v>0</v>
      </c>
    </row>
    <row r="183" spans="2:17" x14ac:dyDescent="0.3">
      <c r="B183" s="25"/>
      <c r="C183" s="26"/>
      <c r="D183" s="8">
        <f t="shared" si="28"/>
        <v>0</v>
      </c>
      <c r="E183" s="8">
        <f t="shared" si="29"/>
        <v>0</v>
      </c>
      <c r="F183" s="8">
        <f t="shared" si="30"/>
        <v>0</v>
      </c>
      <c r="G183" s="8" t="str">
        <f t="shared" si="31"/>
        <v/>
      </c>
      <c r="H183" s="8">
        <f t="shared" si="32"/>
        <v>0</v>
      </c>
      <c r="I183" s="8" t="str">
        <f t="shared" ref="I183:I242" si="37">IFERROR(ROUNDUP((H183/$H$11),0),"")</f>
        <v/>
      </c>
      <c r="K183" s="8">
        <f t="shared" si="33"/>
        <v>0</v>
      </c>
      <c r="L183" s="8">
        <f t="shared" si="34"/>
        <v>0</v>
      </c>
      <c r="M183" s="8">
        <f t="shared" si="35"/>
        <v>0</v>
      </c>
      <c r="O183" s="8">
        <f t="shared" si="36"/>
        <v>0</v>
      </c>
      <c r="P183" s="8">
        <f t="shared" ref="P183:P242" si="38">$L183*(ROUNDUP(($P$14*$C$15)/$P$17,0)*$P$15)</f>
        <v>0</v>
      </c>
      <c r="Q183" s="8">
        <f t="shared" ref="Q183:Q242" si="39">($L183*ROUNDUP((($R$14*$R$15)/$R$13)/$R$16,0))+($L183*ROUNDUP((($S$14*$S$15)/$S$13)/$S$16,0))+($L183*ROUNDUP((($Q$14*$Q$15)/$Q$13)/$Q$16,0))+
($M183*ROUNDUP((($U$14*$U$15)/$U$13)/$U$16,0))+($M183*ROUNDUP((($V$14*$V$15)/$V$13)/$V$16,0))+($M183*ROUNDUP((($T$14*$T$15)/$T$13)/$T$16,0))</f>
        <v>0</v>
      </c>
    </row>
    <row r="184" spans="2:17" x14ac:dyDescent="0.3">
      <c r="B184" s="25"/>
      <c r="C184" s="26"/>
      <c r="D184" s="8">
        <f t="shared" ref="D184:D241" si="40">C184*$C$11</f>
        <v>0</v>
      </c>
      <c r="E184" s="8">
        <f t="shared" ref="E184:E241" si="41">D184*$C$12</f>
        <v>0</v>
      </c>
      <c r="F184" s="8">
        <f t="shared" ref="F184:F242" si="42">E184</f>
        <v>0</v>
      </c>
      <c r="G184" s="8" t="str">
        <f t="shared" ref="G184:G242" si="43">IFERROR(ROUNDUP((F184/$H$12),0),"")</f>
        <v/>
      </c>
      <c r="H184" s="8">
        <f t="shared" ref="H184:H242" si="44">E184</f>
        <v>0</v>
      </c>
      <c r="I184" s="8" t="str">
        <f t="shared" si="37"/>
        <v/>
      </c>
      <c r="K184" s="8">
        <f t="shared" ref="K184:K242" si="45">ROUNDUP(H184*$C$13,0)</f>
        <v>0</v>
      </c>
      <c r="L184" s="8">
        <f t="shared" ref="L184:L242" si="46">ROUNDUP(K184*$C$14,0)</f>
        <v>0</v>
      </c>
      <c r="M184" s="8">
        <f t="shared" ref="M184:M242" si="47">K184-L184</f>
        <v>0</v>
      </c>
      <c r="O184" s="8">
        <f t="shared" ref="O184:O241" si="48">$L184*ROUNDUP((($O$14*$C$15*$O$15)/$O$13)/$O$16,0)</f>
        <v>0</v>
      </c>
      <c r="P184" s="8">
        <f t="shared" si="38"/>
        <v>0</v>
      </c>
      <c r="Q184" s="8">
        <f t="shared" si="39"/>
        <v>0</v>
      </c>
    </row>
    <row r="185" spans="2:17" x14ac:dyDescent="0.3">
      <c r="B185" s="25"/>
      <c r="C185" s="26"/>
      <c r="D185" s="8">
        <f t="shared" si="40"/>
        <v>0</v>
      </c>
      <c r="E185" s="8">
        <f t="shared" si="41"/>
        <v>0</v>
      </c>
      <c r="F185" s="8">
        <f t="shared" si="42"/>
        <v>0</v>
      </c>
      <c r="G185" s="8" t="str">
        <f t="shared" si="43"/>
        <v/>
      </c>
      <c r="H185" s="8">
        <f t="shared" si="44"/>
        <v>0</v>
      </c>
      <c r="I185" s="8" t="str">
        <f t="shared" si="37"/>
        <v/>
      </c>
      <c r="K185" s="8">
        <f t="shared" si="45"/>
        <v>0</v>
      </c>
      <c r="L185" s="8">
        <f t="shared" si="46"/>
        <v>0</v>
      </c>
      <c r="M185" s="8">
        <f t="shared" si="47"/>
        <v>0</v>
      </c>
      <c r="O185" s="8">
        <f t="shared" si="48"/>
        <v>0</v>
      </c>
      <c r="P185" s="8">
        <f t="shared" si="38"/>
        <v>0</v>
      </c>
      <c r="Q185" s="8">
        <f t="shared" si="39"/>
        <v>0</v>
      </c>
    </row>
    <row r="186" spans="2:17" x14ac:dyDescent="0.3">
      <c r="B186" s="25"/>
      <c r="C186" s="26"/>
      <c r="D186" s="8">
        <f t="shared" si="40"/>
        <v>0</v>
      </c>
      <c r="E186" s="8">
        <f t="shared" si="41"/>
        <v>0</v>
      </c>
      <c r="F186" s="8">
        <f t="shared" si="42"/>
        <v>0</v>
      </c>
      <c r="G186" s="8" t="str">
        <f t="shared" si="43"/>
        <v/>
      </c>
      <c r="H186" s="8">
        <f t="shared" si="44"/>
        <v>0</v>
      </c>
      <c r="I186" s="8" t="str">
        <f t="shared" si="37"/>
        <v/>
      </c>
      <c r="K186" s="8">
        <f t="shared" si="45"/>
        <v>0</v>
      </c>
      <c r="L186" s="8">
        <f t="shared" si="46"/>
        <v>0</v>
      </c>
      <c r="M186" s="8">
        <f t="shared" si="47"/>
        <v>0</v>
      </c>
      <c r="O186" s="8">
        <f t="shared" si="48"/>
        <v>0</v>
      </c>
      <c r="P186" s="8">
        <f t="shared" si="38"/>
        <v>0</v>
      </c>
      <c r="Q186" s="8">
        <f t="shared" si="39"/>
        <v>0</v>
      </c>
    </row>
    <row r="187" spans="2:17" x14ac:dyDescent="0.3">
      <c r="B187" s="25"/>
      <c r="C187" s="26"/>
      <c r="D187" s="8">
        <f t="shared" si="40"/>
        <v>0</v>
      </c>
      <c r="E187" s="8">
        <f t="shared" si="41"/>
        <v>0</v>
      </c>
      <c r="F187" s="8">
        <f t="shared" si="42"/>
        <v>0</v>
      </c>
      <c r="G187" s="8" t="str">
        <f t="shared" si="43"/>
        <v/>
      </c>
      <c r="H187" s="8">
        <f t="shared" si="44"/>
        <v>0</v>
      </c>
      <c r="I187" s="8" t="str">
        <f t="shared" si="37"/>
        <v/>
      </c>
      <c r="K187" s="8">
        <f t="shared" si="45"/>
        <v>0</v>
      </c>
      <c r="L187" s="8">
        <f t="shared" si="46"/>
        <v>0</v>
      </c>
      <c r="M187" s="8">
        <f t="shared" si="47"/>
        <v>0</v>
      </c>
      <c r="O187" s="8">
        <f t="shared" si="48"/>
        <v>0</v>
      </c>
      <c r="P187" s="8">
        <f t="shared" si="38"/>
        <v>0</v>
      </c>
      <c r="Q187" s="8">
        <f t="shared" si="39"/>
        <v>0</v>
      </c>
    </row>
    <row r="188" spans="2:17" x14ac:dyDescent="0.3">
      <c r="B188" s="25"/>
      <c r="C188" s="26"/>
      <c r="D188" s="8">
        <f t="shared" si="40"/>
        <v>0</v>
      </c>
      <c r="E188" s="8">
        <f t="shared" si="41"/>
        <v>0</v>
      </c>
      <c r="F188" s="8">
        <f t="shared" si="42"/>
        <v>0</v>
      </c>
      <c r="G188" s="8" t="str">
        <f t="shared" si="43"/>
        <v/>
      </c>
      <c r="H188" s="8">
        <f t="shared" si="44"/>
        <v>0</v>
      </c>
      <c r="I188" s="8" t="str">
        <f t="shared" si="37"/>
        <v/>
      </c>
      <c r="K188" s="8">
        <f t="shared" si="45"/>
        <v>0</v>
      </c>
      <c r="L188" s="8">
        <f t="shared" si="46"/>
        <v>0</v>
      </c>
      <c r="M188" s="8">
        <f t="shared" si="47"/>
        <v>0</v>
      </c>
      <c r="O188" s="8">
        <f t="shared" si="48"/>
        <v>0</v>
      </c>
      <c r="P188" s="8">
        <f t="shared" si="38"/>
        <v>0</v>
      </c>
      <c r="Q188" s="8">
        <f t="shared" si="39"/>
        <v>0</v>
      </c>
    </row>
    <row r="189" spans="2:17" x14ac:dyDescent="0.3">
      <c r="B189" s="25"/>
      <c r="C189" s="26"/>
      <c r="D189" s="8">
        <f t="shared" si="40"/>
        <v>0</v>
      </c>
      <c r="E189" s="8">
        <f t="shared" si="41"/>
        <v>0</v>
      </c>
      <c r="F189" s="8">
        <f t="shared" si="42"/>
        <v>0</v>
      </c>
      <c r="G189" s="8" t="str">
        <f t="shared" si="43"/>
        <v/>
      </c>
      <c r="H189" s="8">
        <f t="shared" si="44"/>
        <v>0</v>
      </c>
      <c r="I189" s="8" t="str">
        <f t="shared" si="37"/>
        <v/>
      </c>
      <c r="K189" s="8">
        <f t="shared" si="45"/>
        <v>0</v>
      </c>
      <c r="L189" s="8">
        <f t="shared" si="46"/>
        <v>0</v>
      </c>
      <c r="M189" s="8">
        <f t="shared" si="47"/>
        <v>0</v>
      </c>
      <c r="O189" s="8">
        <f t="shared" si="48"/>
        <v>0</v>
      </c>
      <c r="P189" s="8">
        <f t="shared" si="38"/>
        <v>0</v>
      </c>
      <c r="Q189" s="8">
        <f t="shared" si="39"/>
        <v>0</v>
      </c>
    </row>
    <row r="190" spans="2:17" x14ac:dyDescent="0.3">
      <c r="B190" s="25"/>
      <c r="C190" s="26"/>
      <c r="D190" s="8">
        <f t="shared" si="40"/>
        <v>0</v>
      </c>
      <c r="E190" s="8">
        <f t="shared" si="41"/>
        <v>0</v>
      </c>
      <c r="F190" s="8">
        <f t="shared" si="42"/>
        <v>0</v>
      </c>
      <c r="G190" s="8" t="str">
        <f t="shared" si="43"/>
        <v/>
      </c>
      <c r="H190" s="8">
        <f t="shared" si="44"/>
        <v>0</v>
      </c>
      <c r="I190" s="8" t="str">
        <f t="shared" si="37"/>
        <v/>
      </c>
      <c r="K190" s="8">
        <f t="shared" si="45"/>
        <v>0</v>
      </c>
      <c r="L190" s="8">
        <f t="shared" si="46"/>
        <v>0</v>
      </c>
      <c r="M190" s="8">
        <f t="shared" si="47"/>
        <v>0</v>
      </c>
      <c r="O190" s="8">
        <f t="shared" si="48"/>
        <v>0</v>
      </c>
      <c r="P190" s="8">
        <f t="shared" si="38"/>
        <v>0</v>
      </c>
      <c r="Q190" s="8">
        <f t="shared" si="39"/>
        <v>0</v>
      </c>
    </row>
    <row r="191" spans="2:17" x14ac:dyDescent="0.3">
      <c r="B191" s="25"/>
      <c r="C191" s="26"/>
      <c r="D191" s="8">
        <f t="shared" si="40"/>
        <v>0</v>
      </c>
      <c r="E191" s="8">
        <f t="shared" si="41"/>
        <v>0</v>
      </c>
      <c r="F191" s="8">
        <f t="shared" si="42"/>
        <v>0</v>
      </c>
      <c r="G191" s="8" t="str">
        <f t="shared" si="43"/>
        <v/>
      </c>
      <c r="H191" s="8">
        <f t="shared" si="44"/>
        <v>0</v>
      </c>
      <c r="I191" s="8" t="str">
        <f t="shared" si="37"/>
        <v/>
      </c>
      <c r="K191" s="8">
        <f t="shared" si="45"/>
        <v>0</v>
      </c>
      <c r="L191" s="8">
        <f t="shared" si="46"/>
        <v>0</v>
      </c>
      <c r="M191" s="8">
        <f t="shared" si="47"/>
        <v>0</v>
      </c>
      <c r="O191" s="8">
        <f t="shared" si="48"/>
        <v>0</v>
      </c>
      <c r="P191" s="8">
        <f t="shared" si="38"/>
        <v>0</v>
      </c>
      <c r="Q191" s="8">
        <f t="shared" si="39"/>
        <v>0</v>
      </c>
    </row>
    <row r="192" spans="2:17" x14ac:dyDescent="0.3">
      <c r="B192" s="25"/>
      <c r="C192" s="26"/>
      <c r="D192" s="8">
        <f t="shared" si="40"/>
        <v>0</v>
      </c>
      <c r="E192" s="8">
        <f t="shared" si="41"/>
        <v>0</v>
      </c>
      <c r="F192" s="8">
        <f t="shared" si="42"/>
        <v>0</v>
      </c>
      <c r="G192" s="8" t="str">
        <f t="shared" si="43"/>
        <v/>
      </c>
      <c r="H192" s="8">
        <f t="shared" si="44"/>
        <v>0</v>
      </c>
      <c r="I192" s="8" t="str">
        <f t="shared" si="37"/>
        <v/>
      </c>
      <c r="K192" s="8">
        <f t="shared" si="45"/>
        <v>0</v>
      </c>
      <c r="L192" s="8">
        <f t="shared" si="46"/>
        <v>0</v>
      </c>
      <c r="M192" s="8">
        <f t="shared" si="47"/>
        <v>0</v>
      </c>
      <c r="O192" s="8">
        <f t="shared" si="48"/>
        <v>0</v>
      </c>
      <c r="P192" s="8">
        <f t="shared" si="38"/>
        <v>0</v>
      </c>
      <c r="Q192" s="8">
        <f t="shared" si="39"/>
        <v>0</v>
      </c>
    </row>
    <row r="193" spans="2:17" x14ac:dyDescent="0.3">
      <c r="B193" s="25"/>
      <c r="C193" s="26"/>
      <c r="D193" s="8">
        <f t="shared" si="40"/>
        <v>0</v>
      </c>
      <c r="E193" s="8">
        <f t="shared" si="41"/>
        <v>0</v>
      </c>
      <c r="F193" s="8">
        <f t="shared" si="42"/>
        <v>0</v>
      </c>
      <c r="G193" s="8" t="str">
        <f t="shared" si="43"/>
        <v/>
      </c>
      <c r="H193" s="8">
        <f t="shared" si="44"/>
        <v>0</v>
      </c>
      <c r="I193" s="8" t="str">
        <f t="shared" si="37"/>
        <v/>
      </c>
      <c r="K193" s="8">
        <f t="shared" si="45"/>
        <v>0</v>
      </c>
      <c r="L193" s="8">
        <f t="shared" si="46"/>
        <v>0</v>
      </c>
      <c r="M193" s="8">
        <f t="shared" si="47"/>
        <v>0</v>
      </c>
      <c r="O193" s="8">
        <f t="shared" si="48"/>
        <v>0</v>
      </c>
      <c r="P193" s="8">
        <f t="shared" si="38"/>
        <v>0</v>
      </c>
      <c r="Q193" s="8">
        <f t="shared" si="39"/>
        <v>0</v>
      </c>
    </row>
    <row r="194" spans="2:17" x14ac:dyDescent="0.3">
      <c r="B194" s="25"/>
      <c r="C194" s="26"/>
      <c r="D194" s="8">
        <f t="shared" si="40"/>
        <v>0</v>
      </c>
      <c r="E194" s="8">
        <f t="shared" si="41"/>
        <v>0</v>
      </c>
      <c r="F194" s="8">
        <f t="shared" si="42"/>
        <v>0</v>
      </c>
      <c r="G194" s="8" t="str">
        <f t="shared" si="43"/>
        <v/>
      </c>
      <c r="H194" s="8">
        <f t="shared" si="44"/>
        <v>0</v>
      </c>
      <c r="I194" s="8" t="str">
        <f t="shared" si="37"/>
        <v/>
      </c>
      <c r="K194" s="8">
        <f t="shared" si="45"/>
        <v>0</v>
      </c>
      <c r="L194" s="8">
        <f t="shared" si="46"/>
        <v>0</v>
      </c>
      <c r="M194" s="8">
        <f t="shared" si="47"/>
        <v>0</v>
      </c>
      <c r="O194" s="8">
        <f t="shared" si="48"/>
        <v>0</v>
      </c>
      <c r="P194" s="8">
        <f t="shared" si="38"/>
        <v>0</v>
      </c>
      <c r="Q194" s="8">
        <f t="shared" si="39"/>
        <v>0</v>
      </c>
    </row>
    <row r="195" spans="2:17" x14ac:dyDescent="0.3">
      <c r="B195" s="25"/>
      <c r="C195" s="26"/>
      <c r="D195" s="8">
        <f t="shared" si="40"/>
        <v>0</v>
      </c>
      <c r="E195" s="8">
        <f t="shared" si="41"/>
        <v>0</v>
      </c>
      <c r="F195" s="8">
        <f t="shared" si="42"/>
        <v>0</v>
      </c>
      <c r="G195" s="8" t="str">
        <f t="shared" si="43"/>
        <v/>
      </c>
      <c r="H195" s="8">
        <f t="shared" si="44"/>
        <v>0</v>
      </c>
      <c r="I195" s="8" t="str">
        <f t="shared" si="37"/>
        <v/>
      </c>
      <c r="K195" s="8">
        <f t="shared" si="45"/>
        <v>0</v>
      </c>
      <c r="L195" s="8">
        <f t="shared" si="46"/>
        <v>0</v>
      </c>
      <c r="M195" s="8">
        <f t="shared" si="47"/>
        <v>0</v>
      </c>
      <c r="O195" s="8">
        <f t="shared" si="48"/>
        <v>0</v>
      </c>
      <c r="P195" s="8">
        <f t="shared" si="38"/>
        <v>0</v>
      </c>
      <c r="Q195" s="8">
        <f t="shared" si="39"/>
        <v>0</v>
      </c>
    </row>
    <row r="196" spans="2:17" x14ac:dyDescent="0.3">
      <c r="B196" s="25"/>
      <c r="C196" s="26"/>
      <c r="D196" s="8">
        <f t="shared" si="40"/>
        <v>0</v>
      </c>
      <c r="E196" s="8">
        <f t="shared" si="41"/>
        <v>0</v>
      </c>
      <c r="F196" s="8">
        <f t="shared" si="42"/>
        <v>0</v>
      </c>
      <c r="G196" s="8" t="str">
        <f t="shared" si="43"/>
        <v/>
      </c>
      <c r="H196" s="8">
        <f t="shared" si="44"/>
        <v>0</v>
      </c>
      <c r="I196" s="8" t="str">
        <f t="shared" si="37"/>
        <v/>
      </c>
      <c r="K196" s="8">
        <f t="shared" si="45"/>
        <v>0</v>
      </c>
      <c r="L196" s="8">
        <f t="shared" si="46"/>
        <v>0</v>
      </c>
      <c r="M196" s="8">
        <f t="shared" si="47"/>
        <v>0</v>
      </c>
      <c r="O196" s="8">
        <f t="shared" si="48"/>
        <v>0</v>
      </c>
      <c r="P196" s="8">
        <f t="shared" si="38"/>
        <v>0</v>
      </c>
      <c r="Q196" s="8">
        <f t="shared" si="39"/>
        <v>0</v>
      </c>
    </row>
    <row r="197" spans="2:17" x14ac:dyDescent="0.3">
      <c r="B197" s="25"/>
      <c r="C197" s="26"/>
      <c r="D197" s="8">
        <f t="shared" si="40"/>
        <v>0</v>
      </c>
      <c r="E197" s="8">
        <f t="shared" si="41"/>
        <v>0</v>
      </c>
      <c r="F197" s="8">
        <f t="shared" si="42"/>
        <v>0</v>
      </c>
      <c r="G197" s="8" t="str">
        <f t="shared" si="43"/>
        <v/>
      </c>
      <c r="H197" s="8">
        <f t="shared" si="44"/>
        <v>0</v>
      </c>
      <c r="I197" s="8" t="str">
        <f t="shared" si="37"/>
        <v/>
      </c>
      <c r="K197" s="8">
        <f t="shared" si="45"/>
        <v>0</v>
      </c>
      <c r="L197" s="8">
        <f t="shared" si="46"/>
        <v>0</v>
      </c>
      <c r="M197" s="8">
        <f t="shared" si="47"/>
        <v>0</v>
      </c>
      <c r="O197" s="8">
        <f t="shared" si="48"/>
        <v>0</v>
      </c>
      <c r="P197" s="8">
        <f t="shared" si="38"/>
        <v>0</v>
      </c>
      <c r="Q197" s="8">
        <f t="shared" si="39"/>
        <v>0</v>
      </c>
    </row>
    <row r="198" spans="2:17" x14ac:dyDescent="0.3">
      <c r="B198" s="25"/>
      <c r="C198" s="26"/>
      <c r="D198" s="8">
        <f t="shared" si="40"/>
        <v>0</v>
      </c>
      <c r="E198" s="8">
        <f t="shared" si="41"/>
        <v>0</v>
      </c>
      <c r="F198" s="8">
        <f t="shared" si="42"/>
        <v>0</v>
      </c>
      <c r="G198" s="8" t="str">
        <f t="shared" si="43"/>
        <v/>
      </c>
      <c r="H198" s="8">
        <f t="shared" si="44"/>
        <v>0</v>
      </c>
      <c r="I198" s="8" t="str">
        <f t="shared" si="37"/>
        <v/>
      </c>
      <c r="K198" s="8">
        <f t="shared" si="45"/>
        <v>0</v>
      </c>
      <c r="L198" s="8">
        <f t="shared" si="46"/>
        <v>0</v>
      </c>
      <c r="M198" s="8">
        <f t="shared" si="47"/>
        <v>0</v>
      </c>
      <c r="O198" s="8">
        <f t="shared" si="48"/>
        <v>0</v>
      </c>
      <c r="P198" s="8">
        <f t="shared" si="38"/>
        <v>0</v>
      </c>
      <c r="Q198" s="8">
        <f t="shared" si="39"/>
        <v>0</v>
      </c>
    </row>
    <row r="199" spans="2:17" x14ac:dyDescent="0.3">
      <c r="B199" s="25"/>
      <c r="C199" s="26"/>
      <c r="D199" s="8">
        <f t="shared" si="40"/>
        <v>0</v>
      </c>
      <c r="E199" s="8">
        <f t="shared" si="41"/>
        <v>0</v>
      </c>
      <c r="F199" s="8">
        <f t="shared" si="42"/>
        <v>0</v>
      </c>
      <c r="G199" s="8" t="str">
        <f t="shared" si="43"/>
        <v/>
      </c>
      <c r="H199" s="8">
        <f t="shared" si="44"/>
        <v>0</v>
      </c>
      <c r="I199" s="8" t="str">
        <f t="shared" si="37"/>
        <v/>
      </c>
      <c r="K199" s="8">
        <f t="shared" si="45"/>
        <v>0</v>
      </c>
      <c r="L199" s="8">
        <f t="shared" si="46"/>
        <v>0</v>
      </c>
      <c r="M199" s="8">
        <f t="shared" si="47"/>
        <v>0</v>
      </c>
      <c r="O199" s="8">
        <f t="shared" si="48"/>
        <v>0</v>
      </c>
      <c r="P199" s="8">
        <f t="shared" si="38"/>
        <v>0</v>
      </c>
      <c r="Q199" s="8">
        <f t="shared" si="39"/>
        <v>0</v>
      </c>
    </row>
    <row r="200" spans="2:17" x14ac:dyDescent="0.3">
      <c r="B200" s="25"/>
      <c r="C200" s="26"/>
      <c r="D200" s="8">
        <f t="shared" si="40"/>
        <v>0</v>
      </c>
      <c r="E200" s="8">
        <f t="shared" si="41"/>
        <v>0</v>
      </c>
      <c r="F200" s="8">
        <f t="shared" si="42"/>
        <v>0</v>
      </c>
      <c r="G200" s="8" t="str">
        <f t="shared" si="43"/>
        <v/>
      </c>
      <c r="H200" s="8">
        <f t="shared" si="44"/>
        <v>0</v>
      </c>
      <c r="I200" s="8" t="str">
        <f t="shared" si="37"/>
        <v/>
      </c>
      <c r="K200" s="8">
        <f t="shared" si="45"/>
        <v>0</v>
      </c>
      <c r="L200" s="8">
        <f t="shared" si="46"/>
        <v>0</v>
      </c>
      <c r="M200" s="8">
        <f t="shared" si="47"/>
        <v>0</v>
      </c>
      <c r="O200" s="8">
        <f t="shared" si="48"/>
        <v>0</v>
      </c>
      <c r="P200" s="8">
        <f t="shared" si="38"/>
        <v>0</v>
      </c>
      <c r="Q200" s="8">
        <f t="shared" si="39"/>
        <v>0</v>
      </c>
    </row>
    <row r="201" spans="2:17" x14ac:dyDescent="0.3">
      <c r="B201" s="25"/>
      <c r="C201" s="26"/>
      <c r="D201" s="8">
        <f t="shared" si="40"/>
        <v>0</v>
      </c>
      <c r="E201" s="8">
        <f t="shared" si="41"/>
        <v>0</v>
      </c>
      <c r="F201" s="8">
        <f t="shared" si="42"/>
        <v>0</v>
      </c>
      <c r="G201" s="8" t="str">
        <f t="shared" si="43"/>
        <v/>
      </c>
      <c r="H201" s="8">
        <f t="shared" si="44"/>
        <v>0</v>
      </c>
      <c r="I201" s="8" t="str">
        <f t="shared" si="37"/>
        <v/>
      </c>
      <c r="K201" s="8">
        <f t="shared" si="45"/>
        <v>0</v>
      </c>
      <c r="L201" s="8">
        <f t="shared" si="46"/>
        <v>0</v>
      </c>
      <c r="M201" s="8">
        <f t="shared" si="47"/>
        <v>0</v>
      </c>
      <c r="O201" s="8">
        <f t="shared" si="48"/>
        <v>0</v>
      </c>
      <c r="P201" s="8">
        <f t="shared" si="38"/>
        <v>0</v>
      </c>
      <c r="Q201" s="8">
        <f t="shared" si="39"/>
        <v>0</v>
      </c>
    </row>
    <row r="202" spans="2:17" x14ac:dyDescent="0.3">
      <c r="B202" s="25"/>
      <c r="C202" s="26"/>
      <c r="D202" s="8">
        <f t="shared" si="40"/>
        <v>0</v>
      </c>
      <c r="E202" s="8">
        <f t="shared" si="41"/>
        <v>0</v>
      </c>
      <c r="F202" s="8">
        <f t="shared" si="42"/>
        <v>0</v>
      </c>
      <c r="G202" s="8" t="str">
        <f t="shared" si="43"/>
        <v/>
      </c>
      <c r="H202" s="8">
        <f t="shared" si="44"/>
        <v>0</v>
      </c>
      <c r="I202" s="8" t="str">
        <f t="shared" si="37"/>
        <v/>
      </c>
      <c r="K202" s="8">
        <f t="shared" si="45"/>
        <v>0</v>
      </c>
      <c r="L202" s="8">
        <f t="shared" si="46"/>
        <v>0</v>
      </c>
      <c r="M202" s="8">
        <f t="shared" si="47"/>
        <v>0</v>
      </c>
      <c r="O202" s="8">
        <f t="shared" si="48"/>
        <v>0</v>
      </c>
      <c r="P202" s="8">
        <f t="shared" si="38"/>
        <v>0</v>
      </c>
      <c r="Q202" s="8">
        <f t="shared" si="39"/>
        <v>0</v>
      </c>
    </row>
    <row r="203" spans="2:17" x14ac:dyDescent="0.3">
      <c r="B203" s="25"/>
      <c r="C203" s="26"/>
      <c r="D203" s="8">
        <f t="shared" si="40"/>
        <v>0</v>
      </c>
      <c r="E203" s="8">
        <f t="shared" si="41"/>
        <v>0</v>
      </c>
      <c r="F203" s="8">
        <f t="shared" si="42"/>
        <v>0</v>
      </c>
      <c r="G203" s="8" t="str">
        <f t="shared" si="43"/>
        <v/>
      </c>
      <c r="H203" s="8">
        <f t="shared" si="44"/>
        <v>0</v>
      </c>
      <c r="I203" s="8" t="str">
        <f t="shared" si="37"/>
        <v/>
      </c>
      <c r="K203" s="8">
        <f t="shared" si="45"/>
        <v>0</v>
      </c>
      <c r="L203" s="8">
        <f t="shared" si="46"/>
        <v>0</v>
      </c>
      <c r="M203" s="8">
        <f t="shared" si="47"/>
        <v>0</v>
      </c>
      <c r="O203" s="8">
        <f t="shared" si="48"/>
        <v>0</v>
      </c>
      <c r="P203" s="8">
        <f t="shared" si="38"/>
        <v>0</v>
      </c>
      <c r="Q203" s="8">
        <f t="shared" si="39"/>
        <v>0</v>
      </c>
    </row>
    <row r="204" spans="2:17" x14ac:dyDescent="0.3">
      <c r="B204" s="25"/>
      <c r="C204" s="26"/>
      <c r="D204" s="8">
        <f t="shared" si="40"/>
        <v>0</v>
      </c>
      <c r="E204" s="8">
        <f t="shared" si="41"/>
        <v>0</v>
      </c>
      <c r="F204" s="8">
        <f t="shared" si="42"/>
        <v>0</v>
      </c>
      <c r="G204" s="8" t="str">
        <f t="shared" si="43"/>
        <v/>
      </c>
      <c r="H204" s="8">
        <f t="shared" si="44"/>
        <v>0</v>
      </c>
      <c r="I204" s="8" t="str">
        <f t="shared" si="37"/>
        <v/>
      </c>
      <c r="K204" s="8">
        <f t="shared" si="45"/>
        <v>0</v>
      </c>
      <c r="L204" s="8">
        <f t="shared" si="46"/>
        <v>0</v>
      </c>
      <c r="M204" s="8">
        <f t="shared" si="47"/>
        <v>0</v>
      </c>
      <c r="O204" s="8">
        <f t="shared" si="48"/>
        <v>0</v>
      </c>
      <c r="P204" s="8">
        <f t="shared" si="38"/>
        <v>0</v>
      </c>
      <c r="Q204" s="8">
        <f t="shared" si="39"/>
        <v>0</v>
      </c>
    </row>
    <row r="205" spans="2:17" x14ac:dyDescent="0.3">
      <c r="B205" s="25"/>
      <c r="C205" s="26"/>
      <c r="D205" s="8">
        <f t="shared" si="40"/>
        <v>0</v>
      </c>
      <c r="E205" s="8">
        <f t="shared" si="41"/>
        <v>0</v>
      </c>
      <c r="F205" s="8">
        <f t="shared" si="42"/>
        <v>0</v>
      </c>
      <c r="G205" s="8" t="str">
        <f t="shared" si="43"/>
        <v/>
      </c>
      <c r="H205" s="8">
        <f t="shared" si="44"/>
        <v>0</v>
      </c>
      <c r="I205" s="8" t="str">
        <f t="shared" si="37"/>
        <v/>
      </c>
      <c r="K205" s="8">
        <f t="shared" si="45"/>
        <v>0</v>
      </c>
      <c r="L205" s="8">
        <f t="shared" si="46"/>
        <v>0</v>
      </c>
      <c r="M205" s="8">
        <f t="shared" si="47"/>
        <v>0</v>
      </c>
      <c r="O205" s="8">
        <f t="shared" si="48"/>
        <v>0</v>
      </c>
      <c r="P205" s="8">
        <f t="shared" si="38"/>
        <v>0</v>
      </c>
      <c r="Q205" s="8">
        <f t="shared" si="39"/>
        <v>0</v>
      </c>
    </row>
    <row r="206" spans="2:17" x14ac:dyDescent="0.3">
      <c r="B206" s="25"/>
      <c r="C206" s="26"/>
      <c r="D206" s="8">
        <f t="shared" si="40"/>
        <v>0</v>
      </c>
      <c r="E206" s="8">
        <f t="shared" si="41"/>
        <v>0</v>
      </c>
      <c r="F206" s="8">
        <f t="shared" si="42"/>
        <v>0</v>
      </c>
      <c r="G206" s="8" t="str">
        <f t="shared" si="43"/>
        <v/>
      </c>
      <c r="H206" s="8">
        <f t="shared" si="44"/>
        <v>0</v>
      </c>
      <c r="I206" s="8" t="str">
        <f t="shared" si="37"/>
        <v/>
      </c>
      <c r="K206" s="8">
        <f t="shared" si="45"/>
        <v>0</v>
      </c>
      <c r="L206" s="8">
        <f t="shared" si="46"/>
        <v>0</v>
      </c>
      <c r="M206" s="8">
        <f t="shared" si="47"/>
        <v>0</v>
      </c>
      <c r="O206" s="8">
        <f t="shared" si="48"/>
        <v>0</v>
      </c>
      <c r="P206" s="8">
        <f t="shared" si="38"/>
        <v>0</v>
      </c>
      <c r="Q206" s="8">
        <f t="shared" si="39"/>
        <v>0</v>
      </c>
    </row>
    <row r="207" spans="2:17" x14ac:dyDescent="0.3">
      <c r="B207" s="25"/>
      <c r="C207" s="26"/>
      <c r="D207" s="8">
        <f t="shared" si="40"/>
        <v>0</v>
      </c>
      <c r="E207" s="8">
        <f t="shared" si="41"/>
        <v>0</v>
      </c>
      <c r="F207" s="8">
        <f t="shared" si="42"/>
        <v>0</v>
      </c>
      <c r="G207" s="8" t="str">
        <f t="shared" si="43"/>
        <v/>
      </c>
      <c r="H207" s="8">
        <f t="shared" si="44"/>
        <v>0</v>
      </c>
      <c r="I207" s="8" t="str">
        <f t="shared" si="37"/>
        <v/>
      </c>
      <c r="K207" s="8">
        <f t="shared" si="45"/>
        <v>0</v>
      </c>
      <c r="L207" s="8">
        <f t="shared" si="46"/>
        <v>0</v>
      </c>
      <c r="M207" s="8">
        <f t="shared" si="47"/>
        <v>0</v>
      </c>
      <c r="O207" s="8">
        <f t="shared" si="48"/>
        <v>0</v>
      </c>
      <c r="P207" s="8">
        <f t="shared" si="38"/>
        <v>0</v>
      </c>
      <c r="Q207" s="8">
        <f t="shared" si="39"/>
        <v>0</v>
      </c>
    </row>
    <row r="208" spans="2:17" x14ac:dyDescent="0.3">
      <c r="B208" s="25"/>
      <c r="C208" s="26"/>
      <c r="D208" s="8">
        <f t="shared" si="40"/>
        <v>0</v>
      </c>
      <c r="E208" s="8">
        <f t="shared" si="41"/>
        <v>0</v>
      </c>
      <c r="F208" s="8">
        <f t="shared" si="42"/>
        <v>0</v>
      </c>
      <c r="G208" s="8" t="str">
        <f t="shared" si="43"/>
        <v/>
      </c>
      <c r="H208" s="8">
        <f t="shared" si="44"/>
        <v>0</v>
      </c>
      <c r="I208" s="8" t="str">
        <f t="shared" si="37"/>
        <v/>
      </c>
      <c r="K208" s="8">
        <f t="shared" si="45"/>
        <v>0</v>
      </c>
      <c r="L208" s="8">
        <f t="shared" si="46"/>
        <v>0</v>
      </c>
      <c r="M208" s="8">
        <f t="shared" si="47"/>
        <v>0</v>
      </c>
      <c r="O208" s="8">
        <f t="shared" si="48"/>
        <v>0</v>
      </c>
      <c r="P208" s="8">
        <f t="shared" si="38"/>
        <v>0</v>
      </c>
      <c r="Q208" s="8">
        <f t="shared" si="39"/>
        <v>0</v>
      </c>
    </row>
    <row r="209" spans="2:17" x14ac:dyDescent="0.3">
      <c r="B209" s="25"/>
      <c r="C209" s="26"/>
      <c r="D209" s="8">
        <f t="shared" si="40"/>
        <v>0</v>
      </c>
      <c r="E209" s="8">
        <f t="shared" si="41"/>
        <v>0</v>
      </c>
      <c r="F209" s="8">
        <f t="shared" si="42"/>
        <v>0</v>
      </c>
      <c r="G209" s="8" t="str">
        <f t="shared" si="43"/>
        <v/>
      </c>
      <c r="H209" s="8">
        <f t="shared" si="44"/>
        <v>0</v>
      </c>
      <c r="I209" s="8" t="str">
        <f t="shared" si="37"/>
        <v/>
      </c>
      <c r="K209" s="8">
        <f t="shared" si="45"/>
        <v>0</v>
      </c>
      <c r="L209" s="8">
        <f t="shared" si="46"/>
        <v>0</v>
      </c>
      <c r="M209" s="8">
        <f t="shared" si="47"/>
        <v>0</v>
      </c>
      <c r="O209" s="8">
        <f t="shared" si="48"/>
        <v>0</v>
      </c>
      <c r="P209" s="8">
        <f t="shared" si="38"/>
        <v>0</v>
      </c>
      <c r="Q209" s="8">
        <f t="shared" si="39"/>
        <v>0</v>
      </c>
    </row>
    <row r="210" spans="2:17" x14ac:dyDescent="0.3">
      <c r="B210" s="25"/>
      <c r="C210" s="26"/>
      <c r="D210" s="8">
        <f t="shared" si="40"/>
        <v>0</v>
      </c>
      <c r="E210" s="8">
        <f t="shared" si="41"/>
        <v>0</v>
      </c>
      <c r="F210" s="8">
        <f t="shared" si="42"/>
        <v>0</v>
      </c>
      <c r="G210" s="8" t="str">
        <f t="shared" si="43"/>
        <v/>
      </c>
      <c r="H210" s="8">
        <f t="shared" si="44"/>
        <v>0</v>
      </c>
      <c r="I210" s="8" t="str">
        <f t="shared" si="37"/>
        <v/>
      </c>
      <c r="K210" s="8">
        <f t="shared" si="45"/>
        <v>0</v>
      </c>
      <c r="L210" s="8">
        <f t="shared" si="46"/>
        <v>0</v>
      </c>
      <c r="M210" s="8">
        <f t="shared" si="47"/>
        <v>0</v>
      </c>
      <c r="O210" s="8">
        <f t="shared" si="48"/>
        <v>0</v>
      </c>
      <c r="P210" s="8">
        <f t="shared" si="38"/>
        <v>0</v>
      </c>
      <c r="Q210" s="8">
        <f t="shared" si="39"/>
        <v>0</v>
      </c>
    </row>
    <row r="211" spans="2:17" x14ac:dyDescent="0.3">
      <c r="B211" s="25"/>
      <c r="C211" s="26"/>
      <c r="D211" s="8">
        <f t="shared" si="40"/>
        <v>0</v>
      </c>
      <c r="E211" s="8">
        <f t="shared" si="41"/>
        <v>0</v>
      </c>
      <c r="F211" s="8">
        <f t="shared" si="42"/>
        <v>0</v>
      </c>
      <c r="G211" s="8" t="str">
        <f t="shared" si="43"/>
        <v/>
      </c>
      <c r="H211" s="8">
        <f t="shared" si="44"/>
        <v>0</v>
      </c>
      <c r="I211" s="8" t="str">
        <f t="shared" si="37"/>
        <v/>
      </c>
      <c r="K211" s="8">
        <f t="shared" si="45"/>
        <v>0</v>
      </c>
      <c r="L211" s="8">
        <f t="shared" si="46"/>
        <v>0</v>
      </c>
      <c r="M211" s="8">
        <f t="shared" si="47"/>
        <v>0</v>
      </c>
      <c r="O211" s="8">
        <f t="shared" si="48"/>
        <v>0</v>
      </c>
      <c r="P211" s="8">
        <f t="shared" si="38"/>
        <v>0</v>
      </c>
      <c r="Q211" s="8">
        <f t="shared" si="39"/>
        <v>0</v>
      </c>
    </row>
    <row r="212" spans="2:17" x14ac:dyDescent="0.3">
      <c r="B212" s="25"/>
      <c r="C212" s="26"/>
      <c r="D212" s="8">
        <f>C212*$C$11</f>
        <v>0</v>
      </c>
      <c r="E212" s="8">
        <f t="shared" si="41"/>
        <v>0</v>
      </c>
      <c r="F212" s="8">
        <f t="shared" si="42"/>
        <v>0</v>
      </c>
      <c r="G212" s="8" t="str">
        <f t="shared" si="43"/>
        <v/>
      </c>
      <c r="H212" s="8">
        <f t="shared" si="44"/>
        <v>0</v>
      </c>
      <c r="I212" s="8" t="str">
        <f t="shared" si="37"/>
        <v/>
      </c>
      <c r="K212" s="8">
        <f t="shared" si="45"/>
        <v>0</v>
      </c>
      <c r="L212" s="8">
        <f t="shared" si="46"/>
        <v>0</v>
      </c>
      <c r="M212" s="8">
        <f t="shared" si="47"/>
        <v>0</v>
      </c>
      <c r="O212" s="8">
        <f t="shared" si="48"/>
        <v>0</v>
      </c>
      <c r="P212" s="8">
        <f t="shared" si="38"/>
        <v>0</v>
      </c>
      <c r="Q212" s="8">
        <f t="shared" si="39"/>
        <v>0</v>
      </c>
    </row>
    <row r="213" spans="2:17" x14ac:dyDescent="0.3">
      <c r="B213" s="25"/>
      <c r="C213" s="26"/>
      <c r="D213" s="8">
        <f t="shared" si="40"/>
        <v>0</v>
      </c>
      <c r="E213" s="8">
        <f t="shared" si="41"/>
        <v>0</v>
      </c>
      <c r="F213" s="8">
        <f t="shared" si="42"/>
        <v>0</v>
      </c>
      <c r="G213" s="8" t="str">
        <f t="shared" si="43"/>
        <v/>
      </c>
      <c r="H213" s="8">
        <f t="shared" si="44"/>
        <v>0</v>
      </c>
      <c r="I213" s="8" t="str">
        <f t="shared" si="37"/>
        <v/>
      </c>
      <c r="K213" s="8">
        <f t="shared" si="45"/>
        <v>0</v>
      </c>
      <c r="L213" s="8">
        <f t="shared" si="46"/>
        <v>0</v>
      </c>
      <c r="M213" s="8">
        <f t="shared" si="47"/>
        <v>0</v>
      </c>
      <c r="O213" s="8">
        <f t="shared" si="48"/>
        <v>0</v>
      </c>
      <c r="P213" s="8">
        <f t="shared" si="38"/>
        <v>0</v>
      </c>
      <c r="Q213" s="8">
        <f t="shared" si="39"/>
        <v>0</v>
      </c>
    </row>
    <row r="214" spans="2:17" x14ac:dyDescent="0.3">
      <c r="B214" s="25"/>
      <c r="C214" s="26"/>
      <c r="D214" s="8">
        <f t="shared" si="40"/>
        <v>0</v>
      </c>
      <c r="E214" s="8">
        <f t="shared" si="41"/>
        <v>0</v>
      </c>
      <c r="F214" s="8">
        <f t="shared" si="42"/>
        <v>0</v>
      </c>
      <c r="G214" s="8" t="str">
        <f t="shared" si="43"/>
        <v/>
      </c>
      <c r="H214" s="8">
        <f t="shared" si="44"/>
        <v>0</v>
      </c>
      <c r="I214" s="8" t="str">
        <f t="shared" si="37"/>
        <v/>
      </c>
      <c r="K214" s="8">
        <f t="shared" si="45"/>
        <v>0</v>
      </c>
      <c r="L214" s="8">
        <f t="shared" si="46"/>
        <v>0</v>
      </c>
      <c r="M214" s="8">
        <f t="shared" si="47"/>
        <v>0</v>
      </c>
      <c r="O214" s="8">
        <f t="shared" si="48"/>
        <v>0</v>
      </c>
      <c r="P214" s="8">
        <f t="shared" si="38"/>
        <v>0</v>
      </c>
      <c r="Q214" s="8">
        <f t="shared" si="39"/>
        <v>0</v>
      </c>
    </row>
    <row r="215" spans="2:17" x14ac:dyDescent="0.3">
      <c r="B215" s="25"/>
      <c r="C215" s="26"/>
      <c r="D215" s="8">
        <f t="shared" si="40"/>
        <v>0</v>
      </c>
      <c r="E215" s="8">
        <f t="shared" si="41"/>
        <v>0</v>
      </c>
      <c r="F215" s="8">
        <f t="shared" si="42"/>
        <v>0</v>
      </c>
      <c r="G215" s="8" t="str">
        <f t="shared" si="43"/>
        <v/>
      </c>
      <c r="H215" s="8">
        <f t="shared" si="44"/>
        <v>0</v>
      </c>
      <c r="I215" s="8" t="str">
        <f t="shared" si="37"/>
        <v/>
      </c>
      <c r="K215" s="8">
        <f t="shared" si="45"/>
        <v>0</v>
      </c>
      <c r="L215" s="8">
        <f t="shared" si="46"/>
        <v>0</v>
      </c>
      <c r="M215" s="8">
        <f t="shared" si="47"/>
        <v>0</v>
      </c>
      <c r="O215" s="8">
        <f t="shared" si="48"/>
        <v>0</v>
      </c>
      <c r="P215" s="8">
        <f t="shared" si="38"/>
        <v>0</v>
      </c>
      <c r="Q215" s="8">
        <f t="shared" si="39"/>
        <v>0</v>
      </c>
    </row>
    <row r="216" spans="2:17" x14ac:dyDescent="0.3">
      <c r="B216" s="25"/>
      <c r="C216" s="26"/>
      <c r="D216" s="8">
        <f t="shared" si="40"/>
        <v>0</v>
      </c>
      <c r="E216" s="8">
        <f t="shared" si="41"/>
        <v>0</v>
      </c>
      <c r="F216" s="8">
        <f t="shared" si="42"/>
        <v>0</v>
      </c>
      <c r="G216" s="8" t="str">
        <f t="shared" si="43"/>
        <v/>
      </c>
      <c r="H216" s="8">
        <f t="shared" si="44"/>
        <v>0</v>
      </c>
      <c r="I216" s="8" t="str">
        <f t="shared" si="37"/>
        <v/>
      </c>
      <c r="K216" s="8">
        <f t="shared" si="45"/>
        <v>0</v>
      </c>
      <c r="L216" s="8">
        <f t="shared" si="46"/>
        <v>0</v>
      </c>
      <c r="M216" s="8">
        <f t="shared" si="47"/>
        <v>0</v>
      </c>
      <c r="O216" s="8">
        <f t="shared" si="48"/>
        <v>0</v>
      </c>
      <c r="P216" s="8">
        <f t="shared" si="38"/>
        <v>0</v>
      </c>
      <c r="Q216" s="8">
        <f t="shared" si="39"/>
        <v>0</v>
      </c>
    </row>
    <row r="217" spans="2:17" x14ac:dyDescent="0.3">
      <c r="B217" s="25"/>
      <c r="C217" s="26"/>
      <c r="D217" s="8">
        <f t="shared" si="40"/>
        <v>0</v>
      </c>
      <c r="E217" s="8">
        <f t="shared" si="41"/>
        <v>0</v>
      </c>
      <c r="F217" s="8">
        <f t="shared" si="42"/>
        <v>0</v>
      </c>
      <c r="G217" s="8" t="str">
        <f t="shared" si="43"/>
        <v/>
      </c>
      <c r="H217" s="8">
        <f t="shared" si="44"/>
        <v>0</v>
      </c>
      <c r="I217" s="8" t="str">
        <f t="shared" si="37"/>
        <v/>
      </c>
      <c r="K217" s="8">
        <f t="shared" si="45"/>
        <v>0</v>
      </c>
      <c r="L217" s="8">
        <f t="shared" si="46"/>
        <v>0</v>
      </c>
      <c r="M217" s="8">
        <f t="shared" si="47"/>
        <v>0</v>
      </c>
      <c r="O217" s="8">
        <f t="shared" si="48"/>
        <v>0</v>
      </c>
      <c r="P217" s="8">
        <f t="shared" si="38"/>
        <v>0</v>
      </c>
      <c r="Q217" s="8">
        <f t="shared" si="39"/>
        <v>0</v>
      </c>
    </row>
    <row r="218" spans="2:17" x14ac:dyDescent="0.3">
      <c r="B218" s="25"/>
      <c r="C218" s="26"/>
      <c r="D218" s="8">
        <f t="shared" si="40"/>
        <v>0</v>
      </c>
      <c r="E218" s="8">
        <f t="shared" si="41"/>
        <v>0</v>
      </c>
      <c r="F218" s="8">
        <f t="shared" si="42"/>
        <v>0</v>
      </c>
      <c r="G218" s="8" t="str">
        <f t="shared" si="43"/>
        <v/>
      </c>
      <c r="H218" s="8">
        <f t="shared" si="44"/>
        <v>0</v>
      </c>
      <c r="I218" s="8" t="str">
        <f t="shared" si="37"/>
        <v/>
      </c>
      <c r="K218" s="8">
        <f t="shared" si="45"/>
        <v>0</v>
      </c>
      <c r="L218" s="8">
        <f t="shared" si="46"/>
        <v>0</v>
      </c>
      <c r="M218" s="8">
        <f t="shared" si="47"/>
        <v>0</v>
      </c>
      <c r="O218" s="8">
        <f t="shared" si="48"/>
        <v>0</v>
      </c>
      <c r="P218" s="8">
        <f t="shared" si="38"/>
        <v>0</v>
      </c>
      <c r="Q218" s="8">
        <f t="shared" si="39"/>
        <v>0</v>
      </c>
    </row>
    <row r="219" spans="2:17" x14ac:dyDescent="0.3">
      <c r="B219" s="25"/>
      <c r="C219" s="26"/>
      <c r="D219" s="8">
        <f t="shared" si="40"/>
        <v>0</v>
      </c>
      <c r="E219" s="8">
        <f t="shared" si="41"/>
        <v>0</v>
      </c>
      <c r="F219" s="8">
        <f t="shared" si="42"/>
        <v>0</v>
      </c>
      <c r="G219" s="8" t="str">
        <f t="shared" si="43"/>
        <v/>
      </c>
      <c r="H219" s="8">
        <f t="shared" si="44"/>
        <v>0</v>
      </c>
      <c r="I219" s="8" t="str">
        <f t="shared" si="37"/>
        <v/>
      </c>
      <c r="K219" s="8">
        <f t="shared" si="45"/>
        <v>0</v>
      </c>
      <c r="L219" s="8">
        <f t="shared" si="46"/>
        <v>0</v>
      </c>
      <c r="M219" s="8">
        <f t="shared" si="47"/>
        <v>0</v>
      </c>
      <c r="O219" s="8">
        <f t="shared" si="48"/>
        <v>0</v>
      </c>
      <c r="P219" s="8">
        <f t="shared" si="38"/>
        <v>0</v>
      </c>
      <c r="Q219" s="8">
        <f t="shared" si="39"/>
        <v>0</v>
      </c>
    </row>
    <row r="220" spans="2:17" x14ac:dyDescent="0.3">
      <c r="B220" s="25"/>
      <c r="C220" s="26"/>
      <c r="D220" s="8">
        <f t="shared" si="40"/>
        <v>0</v>
      </c>
      <c r="E220" s="8">
        <f t="shared" si="41"/>
        <v>0</v>
      </c>
      <c r="F220" s="8">
        <f t="shared" si="42"/>
        <v>0</v>
      </c>
      <c r="G220" s="8" t="str">
        <f t="shared" si="43"/>
        <v/>
      </c>
      <c r="H220" s="8">
        <f t="shared" si="44"/>
        <v>0</v>
      </c>
      <c r="I220" s="8" t="str">
        <f t="shared" si="37"/>
        <v/>
      </c>
      <c r="K220" s="8">
        <f t="shared" si="45"/>
        <v>0</v>
      </c>
      <c r="L220" s="8">
        <f t="shared" si="46"/>
        <v>0</v>
      </c>
      <c r="M220" s="8">
        <f t="shared" si="47"/>
        <v>0</v>
      </c>
      <c r="O220" s="8">
        <f t="shared" si="48"/>
        <v>0</v>
      </c>
      <c r="P220" s="8">
        <f t="shared" si="38"/>
        <v>0</v>
      </c>
      <c r="Q220" s="8">
        <f t="shared" si="39"/>
        <v>0</v>
      </c>
    </row>
    <row r="221" spans="2:17" x14ac:dyDescent="0.3">
      <c r="B221" s="25"/>
      <c r="C221" s="26"/>
      <c r="D221" s="8">
        <f t="shared" si="40"/>
        <v>0</v>
      </c>
      <c r="E221" s="8">
        <f t="shared" si="41"/>
        <v>0</v>
      </c>
      <c r="F221" s="8">
        <f t="shared" si="42"/>
        <v>0</v>
      </c>
      <c r="G221" s="8" t="str">
        <f t="shared" si="43"/>
        <v/>
      </c>
      <c r="H221" s="8">
        <f t="shared" si="44"/>
        <v>0</v>
      </c>
      <c r="I221" s="8" t="str">
        <f t="shared" si="37"/>
        <v/>
      </c>
      <c r="K221" s="8">
        <f t="shared" si="45"/>
        <v>0</v>
      </c>
      <c r="L221" s="8">
        <f t="shared" si="46"/>
        <v>0</v>
      </c>
      <c r="M221" s="8">
        <f t="shared" si="47"/>
        <v>0</v>
      </c>
      <c r="O221" s="8">
        <f t="shared" si="48"/>
        <v>0</v>
      </c>
      <c r="P221" s="8">
        <f t="shared" si="38"/>
        <v>0</v>
      </c>
      <c r="Q221" s="8">
        <f t="shared" si="39"/>
        <v>0</v>
      </c>
    </row>
    <row r="222" spans="2:17" x14ac:dyDescent="0.3">
      <c r="B222" s="25"/>
      <c r="C222" s="26"/>
      <c r="D222" s="8">
        <f t="shared" si="40"/>
        <v>0</v>
      </c>
      <c r="E222" s="8">
        <f t="shared" si="41"/>
        <v>0</v>
      </c>
      <c r="F222" s="8">
        <f t="shared" si="42"/>
        <v>0</v>
      </c>
      <c r="G222" s="8" t="str">
        <f t="shared" si="43"/>
        <v/>
      </c>
      <c r="H222" s="8">
        <f t="shared" si="44"/>
        <v>0</v>
      </c>
      <c r="I222" s="8" t="str">
        <f t="shared" si="37"/>
        <v/>
      </c>
      <c r="K222" s="8">
        <f t="shared" si="45"/>
        <v>0</v>
      </c>
      <c r="L222" s="8">
        <f t="shared" si="46"/>
        <v>0</v>
      </c>
      <c r="M222" s="8">
        <f t="shared" si="47"/>
        <v>0</v>
      </c>
      <c r="O222" s="8">
        <f t="shared" si="48"/>
        <v>0</v>
      </c>
      <c r="P222" s="8">
        <f t="shared" si="38"/>
        <v>0</v>
      </c>
      <c r="Q222" s="8">
        <f t="shared" si="39"/>
        <v>0</v>
      </c>
    </row>
    <row r="223" spans="2:17" x14ac:dyDescent="0.3">
      <c r="B223" s="25"/>
      <c r="C223" s="26"/>
      <c r="D223" s="8">
        <f t="shared" si="40"/>
        <v>0</v>
      </c>
      <c r="E223" s="8">
        <f t="shared" si="41"/>
        <v>0</v>
      </c>
      <c r="F223" s="8">
        <f t="shared" si="42"/>
        <v>0</v>
      </c>
      <c r="G223" s="8" t="str">
        <f t="shared" si="43"/>
        <v/>
      </c>
      <c r="H223" s="8">
        <f t="shared" si="44"/>
        <v>0</v>
      </c>
      <c r="I223" s="8" t="str">
        <f t="shared" si="37"/>
        <v/>
      </c>
      <c r="K223" s="8">
        <f t="shared" si="45"/>
        <v>0</v>
      </c>
      <c r="L223" s="8">
        <f t="shared" si="46"/>
        <v>0</v>
      </c>
      <c r="M223" s="8">
        <f t="shared" si="47"/>
        <v>0</v>
      </c>
      <c r="O223" s="8">
        <f t="shared" si="48"/>
        <v>0</v>
      </c>
      <c r="P223" s="8">
        <f t="shared" si="38"/>
        <v>0</v>
      </c>
      <c r="Q223" s="8">
        <f t="shared" si="39"/>
        <v>0</v>
      </c>
    </row>
    <row r="224" spans="2:17" x14ac:dyDescent="0.3">
      <c r="B224" s="25"/>
      <c r="C224" s="26"/>
      <c r="D224" s="8">
        <f t="shared" si="40"/>
        <v>0</v>
      </c>
      <c r="E224" s="8">
        <f t="shared" si="41"/>
        <v>0</v>
      </c>
      <c r="F224" s="8">
        <f t="shared" si="42"/>
        <v>0</v>
      </c>
      <c r="G224" s="8" t="str">
        <f t="shared" si="43"/>
        <v/>
      </c>
      <c r="H224" s="8">
        <f t="shared" si="44"/>
        <v>0</v>
      </c>
      <c r="I224" s="8" t="str">
        <f t="shared" si="37"/>
        <v/>
      </c>
      <c r="K224" s="8">
        <f t="shared" si="45"/>
        <v>0</v>
      </c>
      <c r="L224" s="8">
        <f t="shared" si="46"/>
        <v>0</v>
      </c>
      <c r="M224" s="8">
        <f t="shared" si="47"/>
        <v>0</v>
      </c>
      <c r="O224" s="8">
        <f t="shared" si="48"/>
        <v>0</v>
      </c>
      <c r="P224" s="8">
        <f t="shared" si="38"/>
        <v>0</v>
      </c>
      <c r="Q224" s="8">
        <f t="shared" si="39"/>
        <v>0</v>
      </c>
    </row>
    <row r="225" spans="2:17" x14ac:dyDescent="0.3">
      <c r="B225" s="25"/>
      <c r="C225" s="26"/>
      <c r="D225" s="8">
        <f t="shared" si="40"/>
        <v>0</v>
      </c>
      <c r="E225" s="8">
        <f t="shared" si="41"/>
        <v>0</v>
      </c>
      <c r="F225" s="8">
        <f t="shared" si="42"/>
        <v>0</v>
      </c>
      <c r="G225" s="8" t="str">
        <f t="shared" si="43"/>
        <v/>
      </c>
      <c r="H225" s="8">
        <f t="shared" si="44"/>
        <v>0</v>
      </c>
      <c r="I225" s="8" t="str">
        <f t="shared" si="37"/>
        <v/>
      </c>
      <c r="K225" s="8">
        <f t="shared" si="45"/>
        <v>0</v>
      </c>
      <c r="L225" s="8">
        <f t="shared" si="46"/>
        <v>0</v>
      </c>
      <c r="M225" s="8">
        <f t="shared" si="47"/>
        <v>0</v>
      </c>
      <c r="O225" s="8">
        <f t="shared" si="48"/>
        <v>0</v>
      </c>
      <c r="P225" s="8">
        <f t="shared" si="38"/>
        <v>0</v>
      </c>
      <c r="Q225" s="8">
        <f t="shared" si="39"/>
        <v>0</v>
      </c>
    </row>
    <row r="226" spans="2:17" x14ac:dyDescent="0.3">
      <c r="B226" s="25"/>
      <c r="C226" s="26"/>
      <c r="D226" s="8">
        <f t="shared" si="40"/>
        <v>0</v>
      </c>
      <c r="E226" s="8">
        <f t="shared" si="41"/>
        <v>0</v>
      </c>
      <c r="F226" s="8">
        <f t="shared" si="42"/>
        <v>0</v>
      </c>
      <c r="G226" s="8" t="str">
        <f t="shared" si="43"/>
        <v/>
      </c>
      <c r="H226" s="8">
        <f t="shared" si="44"/>
        <v>0</v>
      </c>
      <c r="I226" s="8" t="str">
        <f t="shared" si="37"/>
        <v/>
      </c>
      <c r="K226" s="8">
        <f t="shared" si="45"/>
        <v>0</v>
      </c>
      <c r="L226" s="8">
        <f t="shared" si="46"/>
        <v>0</v>
      </c>
      <c r="M226" s="8">
        <f t="shared" si="47"/>
        <v>0</v>
      </c>
      <c r="O226" s="8">
        <f t="shared" si="48"/>
        <v>0</v>
      </c>
      <c r="P226" s="8">
        <f t="shared" si="38"/>
        <v>0</v>
      </c>
      <c r="Q226" s="8">
        <f t="shared" si="39"/>
        <v>0</v>
      </c>
    </row>
    <row r="227" spans="2:17" x14ac:dyDescent="0.3">
      <c r="B227" s="25"/>
      <c r="C227" s="26"/>
      <c r="D227" s="8">
        <f t="shared" si="40"/>
        <v>0</v>
      </c>
      <c r="E227" s="8">
        <f t="shared" si="41"/>
        <v>0</v>
      </c>
      <c r="F227" s="8">
        <f t="shared" si="42"/>
        <v>0</v>
      </c>
      <c r="G227" s="8" t="str">
        <f t="shared" si="43"/>
        <v/>
      </c>
      <c r="H227" s="8">
        <f t="shared" si="44"/>
        <v>0</v>
      </c>
      <c r="I227" s="8" t="str">
        <f t="shared" si="37"/>
        <v/>
      </c>
      <c r="K227" s="8">
        <f t="shared" si="45"/>
        <v>0</v>
      </c>
      <c r="L227" s="8">
        <f t="shared" si="46"/>
        <v>0</v>
      </c>
      <c r="M227" s="8">
        <f t="shared" si="47"/>
        <v>0</v>
      </c>
      <c r="O227" s="8">
        <f t="shared" si="48"/>
        <v>0</v>
      </c>
      <c r="P227" s="8">
        <f t="shared" si="38"/>
        <v>0</v>
      </c>
      <c r="Q227" s="8">
        <f t="shared" si="39"/>
        <v>0</v>
      </c>
    </row>
    <row r="228" spans="2:17" x14ac:dyDescent="0.3">
      <c r="B228" s="25"/>
      <c r="C228" s="26"/>
      <c r="D228" s="8">
        <f t="shared" si="40"/>
        <v>0</v>
      </c>
      <c r="E228" s="8">
        <f t="shared" si="41"/>
        <v>0</v>
      </c>
      <c r="F228" s="8">
        <f t="shared" si="42"/>
        <v>0</v>
      </c>
      <c r="G228" s="8" t="str">
        <f t="shared" si="43"/>
        <v/>
      </c>
      <c r="H228" s="8">
        <f t="shared" si="44"/>
        <v>0</v>
      </c>
      <c r="I228" s="8" t="str">
        <f t="shared" si="37"/>
        <v/>
      </c>
      <c r="K228" s="8">
        <f t="shared" si="45"/>
        <v>0</v>
      </c>
      <c r="L228" s="8">
        <f t="shared" si="46"/>
        <v>0</v>
      </c>
      <c r="M228" s="8">
        <f t="shared" si="47"/>
        <v>0</v>
      </c>
      <c r="O228" s="8">
        <f t="shared" si="48"/>
        <v>0</v>
      </c>
      <c r="P228" s="8">
        <f t="shared" si="38"/>
        <v>0</v>
      </c>
      <c r="Q228" s="8">
        <f t="shared" si="39"/>
        <v>0</v>
      </c>
    </row>
    <row r="229" spans="2:17" x14ac:dyDescent="0.3">
      <c r="B229" s="25"/>
      <c r="C229" s="26"/>
      <c r="D229" s="8">
        <f t="shared" si="40"/>
        <v>0</v>
      </c>
      <c r="E229" s="8">
        <f t="shared" si="41"/>
        <v>0</v>
      </c>
      <c r="F229" s="8">
        <f t="shared" si="42"/>
        <v>0</v>
      </c>
      <c r="G229" s="8" t="str">
        <f t="shared" si="43"/>
        <v/>
      </c>
      <c r="H229" s="8">
        <f t="shared" si="44"/>
        <v>0</v>
      </c>
      <c r="I229" s="8" t="str">
        <f t="shared" si="37"/>
        <v/>
      </c>
      <c r="K229" s="8">
        <f t="shared" si="45"/>
        <v>0</v>
      </c>
      <c r="L229" s="8">
        <f t="shared" si="46"/>
        <v>0</v>
      </c>
      <c r="M229" s="8">
        <f t="shared" si="47"/>
        <v>0</v>
      </c>
      <c r="O229" s="8">
        <f t="shared" si="48"/>
        <v>0</v>
      </c>
      <c r="P229" s="8">
        <f t="shared" si="38"/>
        <v>0</v>
      </c>
      <c r="Q229" s="8">
        <f t="shared" si="39"/>
        <v>0</v>
      </c>
    </row>
    <row r="230" spans="2:17" x14ac:dyDescent="0.3">
      <c r="B230" s="25"/>
      <c r="C230" s="26"/>
      <c r="D230" s="8">
        <f t="shared" si="40"/>
        <v>0</v>
      </c>
      <c r="E230" s="8">
        <f t="shared" si="41"/>
        <v>0</v>
      </c>
      <c r="F230" s="8">
        <f t="shared" si="42"/>
        <v>0</v>
      </c>
      <c r="G230" s="8" t="str">
        <f t="shared" si="43"/>
        <v/>
      </c>
      <c r="H230" s="8">
        <f t="shared" si="44"/>
        <v>0</v>
      </c>
      <c r="I230" s="8" t="str">
        <f t="shared" si="37"/>
        <v/>
      </c>
      <c r="K230" s="8">
        <f t="shared" si="45"/>
        <v>0</v>
      </c>
      <c r="L230" s="8">
        <f t="shared" si="46"/>
        <v>0</v>
      </c>
      <c r="M230" s="8">
        <f t="shared" si="47"/>
        <v>0</v>
      </c>
      <c r="O230" s="8">
        <f t="shared" si="48"/>
        <v>0</v>
      </c>
      <c r="P230" s="8">
        <f t="shared" si="38"/>
        <v>0</v>
      </c>
      <c r="Q230" s="8">
        <f t="shared" si="39"/>
        <v>0</v>
      </c>
    </row>
    <row r="231" spans="2:17" x14ac:dyDescent="0.3">
      <c r="B231" s="25"/>
      <c r="C231" s="26"/>
      <c r="D231" s="8">
        <f t="shared" si="40"/>
        <v>0</v>
      </c>
      <c r="E231" s="8">
        <f t="shared" si="41"/>
        <v>0</v>
      </c>
      <c r="F231" s="8">
        <f t="shared" si="42"/>
        <v>0</v>
      </c>
      <c r="G231" s="8" t="str">
        <f t="shared" si="43"/>
        <v/>
      </c>
      <c r="H231" s="8">
        <f t="shared" si="44"/>
        <v>0</v>
      </c>
      <c r="I231" s="8" t="str">
        <f t="shared" si="37"/>
        <v/>
      </c>
      <c r="K231" s="8">
        <f t="shared" si="45"/>
        <v>0</v>
      </c>
      <c r="L231" s="8">
        <f t="shared" si="46"/>
        <v>0</v>
      </c>
      <c r="M231" s="8">
        <f t="shared" si="47"/>
        <v>0</v>
      </c>
      <c r="O231" s="8">
        <f t="shared" si="48"/>
        <v>0</v>
      </c>
      <c r="P231" s="8">
        <f t="shared" si="38"/>
        <v>0</v>
      </c>
      <c r="Q231" s="8">
        <f t="shared" si="39"/>
        <v>0</v>
      </c>
    </row>
    <row r="232" spans="2:17" x14ac:dyDescent="0.3">
      <c r="B232" s="25"/>
      <c r="C232" s="26"/>
      <c r="D232" s="8">
        <f t="shared" si="40"/>
        <v>0</v>
      </c>
      <c r="E232" s="8">
        <f t="shared" si="41"/>
        <v>0</v>
      </c>
      <c r="F232" s="8">
        <f t="shared" si="42"/>
        <v>0</v>
      </c>
      <c r="G232" s="8" t="str">
        <f t="shared" si="43"/>
        <v/>
      </c>
      <c r="H232" s="8">
        <f t="shared" si="44"/>
        <v>0</v>
      </c>
      <c r="I232" s="8" t="str">
        <f t="shared" si="37"/>
        <v/>
      </c>
      <c r="K232" s="8">
        <f t="shared" si="45"/>
        <v>0</v>
      </c>
      <c r="L232" s="8">
        <f t="shared" si="46"/>
        <v>0</v>
      </c>
      <c r="M232" s="8">
        <f t="shared" si="47"/>
        <v>0</v>
      </c>
      <c r="O232" s="8">
        <f t="shared" si="48"/>
        <v>0</v>
      </c>
      <c r="P232" s="8">
        <f t="shared" si="38"/>
        <v>0</v>
      </c>
      <c r="Q232" s="8">
        <f t="shared" si="39"/>
        <v>0</v>
      </c>
    </row>
    <row r="233" spans="2:17" x14ac:dyDescent="0.3">
      <c r="B233" s="25"/>
      <c r="C233" s="26"/>
      <c r="D233" s="8">
        <f t="shared" si="40"/>
        <v>0</v>
      </c>
      <c r="E233" s="8">
        <f t="shared" si="41"/>
        <v>0</v>
      </c>
      <c r="F233" s="8">
        <f t="shared" si="42"/>
        <v>0</v>
      </c>
      <c r="G233" s="8" t="str">
        <f t="shared" si="43"/>
        <v/>
      </c>
      <c r="H233" s="8">
        <f t="shared" si="44"/>
        <v>0</v>
      </c>
      <c r="I233" s="8" t="str">
        <f t="shared" si="37"/>
        <v/>
      </c>
      <c r="K233" s="8">
        <f t="shared" si="45"/>
        <v>0</v>
      </c>
      <c r="L233" s="8">
        <f t="shared" si="46"/>
        <v>0</v>
      </c>
      <c r="M233" s="8">
        <f t="shared" si="47"/>
        <v>0</v>
      </c>
      <c r="O233" s="8">
        <f t="shared" si="48"/>
        <v>0</v>
      </c>
      <c r="P233" s="8">
        <f t="shared" si="38"/>
        <v>0</v>
      </c>
      <c r="Q233" s="8">
        <f t="shared" si="39"/>
        <v>0</v>
      </c>
    </row>
    <row r="234" spans="2:17" x14ac:dyDescent="0.3">
      <c r="B234" s="25"/>
      <c r="C234" s="26"/>
      <c r="D234" s="8">
        <f t="shared" si="40"/>
        <v>0</v>
      </c>
      <c r="E234" s="8">
        <f t="shared" si="41"/>
        <v>0</v>
      </c>
      <c r="F234" s="8">
        <f t="shared" si="42"/>
        <v>0</v>
      </c>
      <c r="G234" s="8" t="str">
        <f t="shared" si="43"/>
        <v/>
      </c>
      <c r="H234" s="8">
        <f t="shared" si="44"/>
        <v>0</v>
      </c>
      <c r="I234" s="8" t="str">
        <f t="shared" si="37"/>
        <v/>
      </c>
      <c r="K234" s="8">
        <f t="shared" si="45"/>
        <v>0</v>
      </c>
      <c r="L234" s="8">
        <f t="shared" si="46"/>
        <v>0</v>
      </c>
      <c r="M234" s="8">
        <f t="shared" si="47"/>
        <v>0</v>
      </c>
      <c r="O234" s="8">
        <f t="shared" si="48"/>
        <v>0</v>
      </c>
      <c r="P234" s="8">
        <f t="shared" si="38"/>
        <v>0</v>
      </c>
      <c r="Q234" s="8">
        <f t="shared" si="39"/>
        <v>0</v>
      </c>
    </row>
    <row r="235" spans="2:17" x14ac:dyDescent="0.3">
      <c r="B235" s="25"/>
      <c r="C235" s="26"/>
      <c r="D235" s="8">
        <f t="shared" si="40"/>
        <v>0</v>
      </c>
      <c r="E235" s="8">
        <f t="shared" si="41"/>
        <v>0</v>
      </c>
      <c r="F235" s="8">
        <f t="shared" si="42"/>
        <v>0</v>
      </c>
      <c r="G235" s="8" t="str">
        <f t="shared" si="43"/>
        <v/>
      </c>
      <c r="H235" s="8">
        <f t="shared" si="44"/>
        <v>0</v>
      </c>
      <c r="I235" s="8" t="str">
        <f t="shared" si="37"/>
        <v/>
      </c>
      <c r="K235" s="8">
        <f t="shared" si="45"/>
        <v>0</v>
      </c>
      <c r="L235" s="8">
        <f t="shared" si="46"/>
        <v>0</v>
      </c>
      <c r="M235" s="8">
        <f t="shared" si="47"/>
        <v>0</v>
      </c>
      <c r="O235" s="8">
        <f t="shared" si="48"/>
        <v>0</v>
      </c>
      <c r="P235" s="8">
        <f t="shared" si="38"/>
        <v>0</v>
      </c>
      <c r="Q235" s="8">
        <f t="shared" si="39"/>
        <v>0</v>
      </c>
    </row>
    <row r="236" spans="2:17" x14ac:dyDescent="0.3">
      <c r="B236" s="25"/>
      <c r="C236" s="26"/>
      <c r="D236" s="8">
        <f t="shared" si="40"/>
        <v>0</v>
      </c>
      <c r="E236" s="8">
        <f t="shared" si="41"/>
        <v>0</v>
      </c>
      <c r="F236" s="8">
        <f t="shared" si="42"/>
        <v>0</v>
      </c>
      <c r="G236" s="8" t="str">
        <f t="shared" si="43"/>
        <v/>
      </c>
      <c r="H236" s="8">
        <f t="shared" si="44"/>
        <v>0</v>
      </c>
      <c r="I236" s="8" t="str">
        <f t="shared" si="37"/>
        <v/>
      </c>
      <c r="K236" s="8">
        <f t="shared" si="45"/>
        <v>0</v>
      </c>
      <c r="L236" s="8">
        <f t="shared" si="46"/>
        <v>0</v>
      </c>
      <c r="M236" s="8">
        <f t="shared" si="47"/>
        <v>0</v>
      </c>
      <c r="O236" s="8">
        <f t="shared" si="48"/>
        <v>0</v>
      </c>
      <c r="P236" s="8">
        <f t="shared" si="38"/>
        <v>0</v>
      </c>
      <c r="Q236" s="8">
        <f t="shared" si="39"/>
        <v>0</v>
      </c>
    </row>
    <row r="237" spans="2:17" x14ac:dyDescent="0.3">
      <c r="B237" s="25"/>
      <c r="C237" s="26"/>
      <c r="D237" s="8">
        <f t="shared" si="40"/>
        <v>0</v>
      </c>
      <c r="E237" s="8">
        <f t="shared" si="41"/>
        <v>0</v>
      </c>
      <c r="F237" s="8">
        <f t="shared" si="42"/>
        <v>0</v>
      </c>
      <c r="G237" s="8" t="str">
        <f t="shared" si="43"/>
        <v/>
      </c>
      <c r="H237" s="8">
        <f t="shared" si="44"/>
        <v>0</v>
      </c>
      <c r="I237" s="8" t="str">
        <f t="shared" si="37"/>
        <v/>
      </c>
      <c r="K237" s="8">
        <f t="shared" si="45"/>
        <v>0</v>
      </c>
      <c r="L237" s="8">
        <f t="shared" si="46"/>
        <v>0</v>
      </c>
      <c r="M237" s="8">
        <f t="shared" si="47"/>
        <v>0</v>
      </c>
      <c r="O237" s="8">
        <f t="shared" si="48"/>
        <v>0</v>
      </c>
      <c r="P237" s="8">
        <f t="shared" si="38"/>
        <v>0</v>
      </c>
      <c r="Q237" s="8">
        <f t="shared" si="39"/>
        <v>0</v>
      </c>
    </row>
    <row r="238" spans="2:17" x14ac:dyDescent="0.3">
      <c r="B238" s="25"/>
      <c r="C238" s="26"/>
      <c r="D238" s="8">
        <f t="shared" si="40"/>
        <v>0</v>
      </c>
      <c r="E238" s="8">
        <f t="shared" si="41"/>
        <v>0</v>
      </c>
      <c r="F238" s="8">
        <f t="shared" si="42"/>
        <v>0</v>
      </c>
      <c r="G238" s="8" t="str">
        <f t="shared" si="43"/>
        <v/>
      </c>
      <c r="H238" s="8">
        <f t="shared" si="44"/>
        <v>0</v>
      </c>
      <c r="I238" s="8" t="str">
        <f t="shared" si="37"/>
        <v/>
      </c>
      <c r="K238" s="8">
        <f t="shared" si="45"/>
        <v>0</v>
      </c>
      <c r="L238" s="8">
        <f t="shared" si="46"/>
        <v>0</v>
      </c>
      <c r="M238" s="8">
        <f t="shared" si="47"/>
        <v>0</v>
      </c>
      <c r="O238" s="8">
        <f t="shared" si="48"/>
        <v>0</v>
      </c>
      <c r="P238" s="8">
        <f t="shared" si="38"/>
        <v>0</v>
      </c>
      <c r="Q238" s="8">
        <f t="shared" si="39"/>
        <v>0</v>
      </c>
    </row>
    <row r="239" spans="2:17" x14ac:dyDescent="0.3">
      <c r="B239" s="25"/>
      <c r="C239" s="26"/>
      <c r="D239" s="8">
        <f t="shared" si="40"/>
        <v>0</v>
      </c>
      <c r="E239" s="8">
        <f t="shared" si="41"/>
        <v>0</v>
      </c>
      <c r="F239" s="8">
        <f t="shared" si="42"/>
        <v>0</v>
      </c>
      <c r="G239" s="8" t="str">
        <f t="shared" si="43"/>
        <v/>
      </c>
      <c r="H239" s="8">
        <f t="shared" si="44"/>
        <v>0</v>
      </c>
      <c r="I239" s="8" t="str">
        <f t="shared" si="37"/>
        <v/>
      </c>
      <c r="K239" s="8">
        <f t="shared" si="45"/>
        <v>0</v>
      </c>
      <c r="L239" s="8">
        <f t="shared" si="46"/>
        <v>0</v>
      </c>
      <c r="M239" s="8">
        <f t="shared" si="47"/>
        <v>0</v>
      </c>
      <c r="O239" s="8">
        <f t="shared" si="48"/>
        <v>0</v>
      </c>
      <c r="P239" s="8">
        <f t="shared" si="38"/>
        <v>0</v>
      </c>
      <c r="Q239" s="8">
        <f t="shared" si="39"/>
        <v>0</v>
      </c>
    </row>
    <row r="240" spans="2:17" x14ac:dyDescent="0.3">
      <c r="B240" s="25"/>
      <c r="C240" s="26"/>
      <c r="D240" s="8">
        <f t="shared" si="40"/>
        <v>0</v>
      </c>
      <c r="E240" s="8">
        <f t="shared" si="41"/>
        <v>0</v>
      </c>
      <c r="F240" s="8">
        <f t="shared" si="42"/>
        <v>0</v>
      </c>
      <c r="G240" s="8" t="str">
        <f t="shared" si="43"/>
        <v/>
      </c>
      <c r="H240" s="8">
        <f t="shared" si="44"/>
        <v>0</v>
      </c>
      <c r="I240" s="8" t="str">
        <f t="shared" si="37"/>
        <v/>
      </c>
      <c r="K240" s="8">
        <f t="shared" si="45"/>
        <v>0</v>
      </c>
      <c r="L240" s="8">
        <f t="shared" si="46"/>
        <v>0</v>
      </c>
      <c r="M240" s="8">
        <f t="shared" si="47"/>
        <v>0</v>
      </c>
      <c r="O240" s="8">
        <f t="shared" si="48"/>
        <v>0</v>
      </c>
      <c r="P240" s="8">
        <f t="shared" si="38"/>
        <v>0</v>
      </c>
      <c r="Q240" s="8">
        <f t="shared" si="39"/>
        <v>0</v>
      </c>
    </row>
    <row r="241" spans="2:17" x14ac:dyDescent="0.3">
      <c r="B241" s="25"/>
      <c r="C241" s="26"/>
      <c r="D241" s="8">
        <f t="shared" si="40"/>
        <v>0</v>
      </c>
      <c r="E241" s="8">
        <f t="shared" si="41"/>
        <v>0</v>
      </c>
      <c r="F241" s="8">
        <f t="shared" si="42"/>
        <v>0</v>
      </c>
      <c r="G241" s="8" t="str">
        <f t="shared" si="43"/>
        <v/>
      </c>
      <c r="H241" s="8">
        <f t="shared" si="44"/>
        <v>0</v>
      </c>
      <c r="I241" s="8" t="str">
        <f t="shared" si="37"/>
        <v/>
      </c>
      <c r="K241" s="8">
        <f t="shared" si="45"/>
        <v>0</v>
      </c>
      <c r="L241" s="8">
        <f t="shared" si="46"/>
        <v>0</v>
      </c>
      <c r="M241" s="8">
        <f t="shared" si="47"/>
        <v>0</v>
      </c>
      <c r="O241" s="8">
        <f t="shared" si="48"/>
        <v>0</v>
      </c>
      <c r="P241" s="8">
        <f t="shared" si="38"/>
        <v>0</v>
      </c>
      <c r="Q241" s="8">
        <f t="shared" si="39"/>
        <v>0</v>
      </c>
    </row>
    <row r="242" spans="2:17" x14ac:dyDescent="0.3">
      <c r="B242" s="27"/>
      <c r="C242" s="26"/>
      <c r="D242" s="8">
        <f>C242*$C$11</f>
        <v>0</v>
      </c>
      <c r="E242" s="8">
        <f>D242*$C$12</f>
        <v>0</v>
      </c>
      <c r="F242" s="8">
        <f t="shared" si="42"/>
        <v>0</v>
      </c>
      <c r="G242" s="8" t="str">
        <f t="shared" si="43"/>
        <v/>
      </c>
      <c r="H242" s="8">
        <f t="shared" si="44"/>
        <v>0</v>
      </c>
      <c r="I242" s="8" t="str">
        <f t="shared" si="37"/>
        <v/>
      </c>
      <c r="K242" s="8">
        <f t="shared" si="45"/>
        <v>0</v>
      </c>
      <c r="L242" s="8">
        <f t="shared" si="46"/>
        <v>0</v>
      </c>
      <c r="M242" s="8">
        <f t="shared" si="47"/>
        <v>0</v>
      </c>
      <c r="O242" s="8">
        <f>$L242*ROUNDUP((($O$14*$C$15*$O$15)/$O$13)/$O$16,0)</f>
        <v>0</v>
      </c>
      <c r="P242" s="8">
        <f t="shared" si="38"/>
        <v>0</v>
      </c>
      <c r="Q242" s="8">
        <f t="shared" si="39"/>
        <v>0</v>
      </c>
    </row>
  </sheetData>
  <sheetProtection algorithmName="SHA-512" hashValue="3fvU8iSSDCcQS3pxoeqf7mJV424aTlvQ7wWEys1+OqLot4E+2dNL7ld/F6V0T2/MKwCgemqQY7fCEbXCp4R+4w==" saltValue="/SM4QRqz0AVVsaZzI6FE1Q==" spinCount="100000" sheet="1" objects="1" scenarios="1"/>
  <mergeCells count="6">
    <mergeCell ref="Q18:V18"/>
    <mergeCell ref="F9:K9"/>
    <mergeCell ref="B9:C9"/>
    <mergeCell ref="O11:S11"/>
    <mergeCell ref="T11:V11"/>
    <mergeCell ref="O10:V10"/>
  </mergeCells>
  <dataValidations count="6">
    <dataValidation type="whole" allowBlank="1" showInputMessage="1" showErrorMessage="1" sqref="C23:C112 C119:C242 H11:H12" xr:uid="{2F1596E6-0D47-422F-9373-68DFA5B5BEE1}">
      <formula1>1</formula1>
      <formula2>1000000</formula2>
    </dataValidation>
    <dataValidation type="decimal" allowBlank="1" showInputMessage="1" showErrorMessage="1" sqref="C10:C14" xr:uid="{BC796305-301A-4DF5-9E06-E08DB22FCFE5}">
      <formula1>0</formula1>
      <formula2>1</formula2>
    </dataValidation>
    <dataValidation type="decimal" allowBlank="1" showInputMessage="1" showErrorMessage="1" sqref="C15:C16" xr:uid="{AE807A0B-EB98-4DAA-8895-2B227EE1CB32}">
      <formula1>0</formula1>
      <formula2>300</formula2>
    </dataValidation>
    <dataValidation type="decimal" allowBlank="1" showInputMessage="1" showErrorMessage="1" sqref="C18" xr:uid="{40AE5EBE-3F8F-4231-8969-F457FF45A946}">
      <formula1>0</formula1>
      <formula2>24</formula2>
    </dataValidation>
    <dataValidation type="decimal" allowBlank="1" showInputMessage="1" showErrorMessage="1" sqref="J11:J16" xr:uid="{A2FAE580-521F-44B4-9F29-AE30119851C0}">
      <formula1>1</formula1>
      <formula2>1000000</formula2>
    </dataValidation>
    <dataValidation type="decimal" allowBlank="1" showInputMessage="1" showErrorMessage="1" sqref="O13:O16 Q13:V13 Q16:V16 P17 P14:V15" xr:uid="{D778095B-F111-4F11-A669-F36B04929A52}">
      <formula1>1</formula1>
      <formula2>10000</formula2>
    </dataValidation>
  </dataValidations>
  <hyperlinks>
    <hyperlink ref="D4" location="'Commodity Calculator'!B20" display="New Patient Input" xr:uid="{9176829F-00C8-429E-906F-C332022179FE}"/>
    <hyperlink ref="D5" location="'Commodity Calculator'!B114" display="Existing Patient Input" xr:uid="{7A5FD380-46CB-4A8E-9586-BA90051597D5}"/>
    <hyperlink ref="C114" location="'Commodity Calculator'!A1" display="Back to Top" xr:uid="{FCB2AF64-E1B5-4774-938C-E8751B39EEE1}"/>
  </hyperlink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Tool Background and Notes</vt:lpstr>
      <vt:lpstr>Commodity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Zack Panos</dc:creator>
  <cp:lastModifiedBy>Zack Panos</cp:lastModifiedBy>
  <dcterms:created xsi:type="dcterms:W3CDTF">2020-01-24T08:15:28Z</dcterms:created>
  <dcterms:modified xsi:type="dcterms:W3CDTF">2023-01-15T11:19:42Z</dcterms:modified>
</cp:coreProperties>
</file>